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20" activeTab="0"/>
  </bookViews>
  <sheets>
    <sheet name="Instructions" sheetId="1" r:id="rId1"/>
    <sheet name="Tranches fixes_Rev. bruts" sheetId="2" state="hidden" r:id="rId2"/>
    <sheet name="Tranche fixe_Rev. imposables" sheetId="3" state="hidden" r:id="rId3"/>
    <sheet name="Tranches libres_Rev. imposable" sheetId="4" r:id="rId4"/>
    <sheet name="Tranches libres_Rev. bruts" sheetId="5" r:id="rId5"/>
    <sheet name="Tranches libres_rev. imposables" sheetId="6" state="hidden" r:id="rId6"/>
    <sheet name="masqué" sheetId="7" state="hidden" r:id="rId7"/>
  </sheets>
  <definedNames>
    <definedName name="_xlnm.Print_Titles" localSheetId="2">'Tranche fixe_Rev. imposables'!$2:$10</definedName>
    <definedName name="_xlnm.Print_Titles" localSheetId="1">'Tranches fixes_Rev. bruts'!$2:$10</definedName>
    <definedName name="_xlnm.Print_Titles" localSheetId="4">'Tranches libres_Rev. bruts'!$2:$17</definedName>
    <definedName name="_xlnm.Print_Titles" localSheetId="3">'Tranches libres_Rev. imposable'!$2:$17</definedName>
    <definedName name="_xlnm.Print_Titles" localSheetId="5">'Tranches libres_rev. imposables'!$2:$10</definedName>
  </definedNames>
  <calcPr fullCalcOnLoad="1"/>
</workbook>
</file>

<file path=xl/sharedStrings.xml><?xml version="1.0" encoding="utf-8"?>
<sst xmlns="http://schemas.openxmlformats.org/spreadsheetml/2006/main" count="608" uniqueCount="70">
  <si>
    <t>Part Etat 10 %</t>
  </si>
  <si>
    <t xml:space="preserve">Estimation </t>
  </si>
  <si>
    <t>moins part Etat+part employeur</t>
  </si>
  <si>
    <t>Variante 1 : données à entrer = tarifs parents grille 1</t>
  </si>
  <si>
    <t xml:space="preserve"> Grille 1
(sans soutien cantonal)</t>
  </si>
  <si>
    <t>Grille 2
(avec soutien cantonal)</t>
  </si>
  <si>
    <t>Revenus annuels bruts</t>
  </si>
  <si>
    <t>Fr. / jour</t>
  </si>
  <si>
    <t>1 enfant à charge</t>
  </si>
  <si>
    <t>2 enfants à charge</t>
  </si>
  <si>
    <t>3 enfants à charge</t>
  </si>
  <si>
    <t>Parents</t>
  </si>
  <si>
    <t>Commune</t>
  </si>
  <si>
    <t>Fr.</t>
  </si>
  <si>
    <t>%</t>
  </si>
  <si>
    <t>&lt; 30'000</t>
  </si>
  <si>
    <t>30'000 - 39'999</t>
  </si>
  <si>
    <t>40'000 - 49'999</t>
  </si>
  <si>
    <t>50'000 - 59'999</t>
  </si>
  <si>
    <t>60'000 - 69'999</t>
  </si>
  <si>
    <t>70'000 - 79'999</t>
  </si>
  <si>
    <t>80'000 - 89'999</t>
  </si>
  <si>
    <t>90'000 - 99'999</t>
  </si>
  <si>
    <t>100'000 - 109'999</t>
  </si>
  <si>
    <t>110'000 - 119'999</t>
  </si>
  <si>
    <t>120'000 - 129'999</t>
  </si>
  <si>
    <t>130'000 - 139'999</t>
  </si>
  <si>
    <t>140'000 - 149'999</t>
  </si>
  <si>
    <t>Part employeur</t>
  </si>
  <si>
    <t>150'000 - 159'999</t>
  </si>
  <si>
    <t>160'000 - 169'999</t>
  </si>
  <si>
    <t>170'000 - 179'999</t>
  </si>
  <si>
    <t>180'000 - 189'999</t>
  </si>
  <si>
    <t>190'000 - 199'999</t>
  </si>
  <si>
    <t>200'000 - 209'999</t>
  </si>
  <si>
    <t>210'000 - 219'999</t>
  </si>
  <si>
    <t>220'000 - 229'999</t>
  </si>
  <si>
    <t>230'000 - 239'999</t>
  </si>
  <si>
    <t xml:space="preserve"> dès 240'000</t>
  </si>
  <si>
    <t>Revenus imposables</t>
  </si>
  <si>
    <t>&lt; 20'000</t>
  </si>
  <si>
    <t>20'000 - 29'999</t>
  </si>
  <si>
    <t xml:space="preserve"> dès 200'000</t>
  </si>
  <si>
    <t>Nom de l'AFJ</t>
  </si>
  <si>
    <t>Fr. / heure</t>
  </si>
  <si>
    <t>Prix coûtant net  à la journée en Fr.</t>
  </si>
  <si>
    <t>si souhaité</t>
  </si>
  <si>
    <t>Variante 1 : données à entrer = tarifs parents grille 1A</t>
  </si>
  <si>
    <t xml:space="preserve"> Grille 1A
(sans soutien cantonal)</t>
  </si>
  <si>
    <t>Grille 2A
(avec soutien cantonal)</t>
  </si>
  <si>
    <t xml:space="preserve"> Grille 1B
(sans soutien cantonal)</t>
  </si>
  <si>
    <t>Grille 2B
(avec soutien cantonal)</t>
  </si>
  <si>
    <t>Tableau de conversion tranches fixes »_selon revenus imposables (Tableau qui impose des tranches de revenus identiques)</t>
  </si>
  <si>
    <t>Tableau de conversion "tranches libres"_selon revenus bruts  (Tableau qui permet d'entrer les tranches de revenus spécifiques)</t>
  </si>
  <si>
    <t>Tableau de conversion "tranches libres"_selon revenus imposables  (Tableau qui permet d'entrer les tranches de revenus spécifiques)</t>
  </si>
  <si>
    <t>Variante 2 : données à entrer = taux participation parents grille 1B</t>
  </si>
  <si>
    <t>(sans soutien cantonal + employeurs)</t>
  </si>
  <si>
    <t>(avec soutien cantonal + employeurs)</t>
  </si>
  <si>
    <t>Etude Boutat: un coût horaire moyen =</t>
  </si>
  <si>
    <t>Tableau de conversion "tranches fixes »_selon revenus bruts (Tableau qui impose des tranches de revenus identiques)</t>
  </si>
  <si>
    <r>
      <t xml:space="preserve">Prix coûtant net </t>
    </r>
    <r>
      <rPr>
        <sz val="9"/>
        <color indexed="8"/>
        <rFont val="Calibri"/>
        <family val="2"/>
      </rPr>
      <t>(après déduction LORO)</t>
    </r>
    <r>
      <rPr>
        <b/>
        <sz val="11"/>
        <color indexed="8"/>
        <rFont val="Calibri"/>
        <family val="2"/>
      </rPr>
      <t xml:space="preserve">  à l'heure en Fr.</t>
    </r>
  </si>
  <si>
    <t>Tarif parents plancher (Fr. / hre) :</t>
  </si>
  <si>
    <t>Différence</t>
  </si>
  <si>
    <t>Revenu imposable &lt; 20'000 : tarif parents plafond (Fr. / hre) :</t>
  </si>
  <si>
    <t>&lt; 40'000</t>
  </si>
  <si>
    <t>40'001 - 49'999</t>
  </si>
  <si>
    <t>Revenu &lt;40'000 : tarif parents plafond (Fr. / hre) :</t>
  </si>
  <si>
    <t>&lt; 46'800</t>
  </si>
  <si>
    <t>Revenu net &lt; 40'000 : tarif parents plafond (Fr. / hre) :</t>
  </si>
  <si>
    <r>
      <rPr>
        <b/>
        <sz val="12"/>
        <color indexed="8"/>
        <rFont val="Arial"/>
        <family val="2"/>
      </rPr>
      <t>TABLEAUX DE CONVERSION ACCUEIL FAMILIAL DE JOUR
Instructions</t>
    </r>
    <r>
      <rPr>
        <sz val="10"/>
        <color indexed="8"/>
        <rFont val="Arial"/>
        <family val="2"/>
      </rPr>
      <t xml:space="preserve">
Ce document est composé de 2tableaux
- 2 tableaux «</t>
    </r>
    <r>
      <rPr>
        <b/>
        <sz val="10"/>
        <color indexed="62"/>
        <rFont val="Arial"/>
        <family val="2"/>
      </rPr>
      <t> tranches libres</t>
    </r>
    <r>
      <rPr>
        <sz val="10"/>
        <color indexed="8"/>
        <rFont val="Arial"/>
        <family val="2"/>
      </rPr>
      <t> » (onglets bleus) : Tableaux de conversion qui permettent d’entrer les tranches de revenus spécifiques à chaque structure.
Les tableaux «</t>
    </r>
    <r>
      <rPr>
        <b/>
        <sz val="10"/>
        <color indexed="62"/>
        <rFont val="Arial"/>
        <family val="2"/>
      </rPr>
      <t> tranches libres</t>
    </r>
    <r>
      <rPr>
        <sz val="10"/>
        <color indexed="8"/>
        <rFont val="Arial"/>
        <family val="2"/>
      </rPr>
      <t xml:space="preserve"> » permettent aux structures d’adapter leurs tarifs en gardant leurs propres tranches de revenus. 
Ces tableaux serviront ainsi de base à l’adoption de nouveaux tarifs. 
Dans les deux tableaux, un prix minimal est déterminé. 
</t>
    </r>
    <r>
      <rPr>
        <b/>
        <sz val="10"/>
        <color indexed="8"/>
        <rFont val="Arial"/>
        <family val="2"/>
      </rPr>
      <t>Démarche:</t>
    </r>
    <r>
      <rPr>
        <sz val="10"/>
        <color indexed="8"/>
        <rFont val="Arial"/>
        <family val="2"/>
      </rPr>
      <t xml:space="preserve">
1. Remplir un des tableaux « tranches libres» (onglets bleus)
&gt; Choisir l’onglet  « Revenus bruts » ou « Revenus imposables », selon que votre barème actuel est calculé sur des échelles de revenus bruts ou de revenus imposables
&gt; Inscrire le nom de l'Association (ligne 2) 
&gt; Inscrire le prix coûtant à l'heure (prix coûtant d'une heure de garde par une assistante parentale) (ligne 3)
&gt; Inscrire dans la colonne de gauche les tranches de revenus  de votre structure et indiquez , dans la colonne de droite, le prix normalement payé par les parents (avant la conversion).
Le tableau de conversion répercute le soutien Etat-Employeur sur le tarif payé par les parents et propose une nouvelle grille de tarif (Grille 2).  Les résultats de la conversion doivent être utilisés pour adapter les tarifs des structures existantes.
</t>
    </r>
    <r>
      <rPr>
        <b/>
        <i/>
        <sz val="10"/>
        <color indexed="8"/>
        <rFont val="Arial"/>
        <family val="2"/>
      </rPr>
      <t>Conversion pour le 2ème ou le 3ème enfant à charge:</t>
    </r>
    <r>
      <rPr>
        <sz val="10"/>
        <color indexed="8"/>
        <rFont val="Arial"/>
        <family val="2"/>
      </rPr>
      <t xml:space="preserve">
Si vous souhaitez également utiliser le tableau de conversion pour adapter vos tarifs pour la prise en charge du 2ème et 3ème enfant:
 &gt; inscrire en haut des tableaux (Grilles 2A "2 enfants à charge" &amp; grilles 2A "3 enfants à charge"), la part du tarif famille avec 1 enfant proposée par votre association (ex : 0.85 = tarif correspondant au 85% du tarif pour une famille avec 1 enfant).
</t>
    </r>
    <r>
      <rPr>
        <sz val="8"/>
        <color indexed="8"/>
        <rFont val="Arial"/>
        <family val="2"/>
      </rPr>
      <t>DSAS/SEJ_septembre 2016</t>
    </r>
    <r>
      <rPr>
        <sz val="10"/>
        <color indexed="8"/>
        <rFont val="Arial"/>
        <family val="2"/>
      </rPr>
      <t xml:space="preserve">
</t>
    </r>
  </si>
</sst>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s>
  <fonts count="58">
    <font>
      <sz val="11"/>
      <color theme="1"/>
      <name val="Calibri"/>
      <family val="2"/>
    </font>
    <font>
      <sz val="11"/>
      <color indexed="8"/>
      <name val="Calibri"/>
      <family val="2"/>
    </font>
    <font>
      <sz val="10"/>
      <color indexed="8"/>
      <name val="Arial"/>
      <family val="2"/>
    </font>
    <font>
      <u val="single"/>
      <sz val="10"/>
      <color indexed="36"/>
      <name val="Arial"/>
      <family val="2"/>
    </font>
    <font>
      <u val="single"/>
      <sz val="10"/>
      <color indexed="12"/>
      <name val="Arial"/>
      <family val="2"/>
    </font>
    <font>
      <sz val="10"/>
      <name val="Arial"/>
      <family val="2"/>
    </font>
    <font>
      <b/>
      <sz val="12"/>
      <color indexed="8"/>
      <name val="Arial"/>
      <family val="2"/>
    </font>
    <font>
      <b/>
      <sz val="10"/>
      <color indexed="8"/>
      <name val="Arial"/>
      <family val="2"/>
    </font>
    <font>
      <b/>
      <i/>
      <sz val="10"/>
      <color indexed="8"/>
      <name val="Arial"/>
      <family val="2"/>
    </font>
    <font>
      <b/>
      <sz val="10"/>
      <color indexed="62"/>
      <name val="Arial"/>
      <family val="2"/>
    </font>
    <font>
      <sz val="8"/>
      <color indexed="8"/>
      <name val="Arial"/>
      <family val="2"/>
    </font>
    <font>
      <b/>
      <sz val="11"/>
      <color indexed="8"/>
      <name val="Calibri"/>
      <family val="2"/>
    </font>
    <font>
      <sz val="9"/>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Calibri"/>
      <family val="2"/>
    </font>
    <font>
      <sz val="9"/>
      <color indexed="8"/>
      <name val="Arial"/>
      <family val="2"/>
    </font>
    <font>
      <b/>
      <sz val="12"/>
      <color indexed="8"/>
      <name val="Calibri"/>
      <family val="2"/>
    </font>
    <font>
      <b/>
      <sz val="10"/>
      <color indexed="36"/>
      <name val="Arial"/>
      <family val="2"/>
    </font>
    <font>
      <i/>
      <sz val="11"/>
      <color indexed="8"/>
      <name val="Calibri"/>
      <family val="2"/>
    </font>
    <font>
      <b/>
      <sz val="16"/>
      <color indexed="8"/>
      <name val="Calibri"/>
      <family val="2"/>
    </font>
    <font>
      <b/>
      <sz val="10"/>
      <color indexed="4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b/>
      <sz val="12"/>
      <color theme="1"/>
      <name val="Calibri"/>
      <family val="2"/>
    </font>
    <font>
      <b/>
      <sz val="10"/>
      <color rgb="FF7030A0"/>
      <name val="Arial"/>
      <family val="2"/>
    </font>
    <font>
      <b/>
      <sz val="16"/>
      <color theme="1"/>
      <name val="Calibri"/>
      <family val="2"/>
    </font>
    <font>
      <i/>
      <sz val="11"/>
      <color theme="1"/>
      <name val="Calibri"/>
      <family val="2"/>
    </font>
    <font>
      <b/>
      <sz val="10"/>
      <color rgb="FF00B0F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border>
    <border>
      <left style="thin"/>
      <right/>
      <top/>
      <bottom style="thin"/>
    </border>
    <border>
      <left/>
      <right style="thin"/>
      <top/>
      <bottom/>
    </border>
    <border>
      <left/>
      <right style="thin"/>
      <top/>
      <bottom style="thin"/>
    </border>
    <border>
      <left/>
      <right/>
      <top style="thin"/>
      <bottom style="double"/>
    </border>
    <border>
      <left/>
      <right/>
      <top/>
      <bottom style="thin"/>
    </border>
    <border>
      <left style="thin"/>
      <right style="thin"/>
      <top/>
      <bottom/>
    </border>
    <border>
      <left/>
      <right style="thin"/>
      <top style="thin"/>
      <bottom/>
    </border>
    <border>
      <left style="thin"/>
      <right style="thin"/>
      <top/>
      <bottom style="thin"/>
    </border>
    <border>
      <left style="thin"/>
      <right style="thin"/>
      <top style="thin"/>
      <bottom/>
    </border>
    <border>
      <left style="thin">
        <color theme="3" tint="0.3999499976634979"/>
      </left>
      <right/>
      <top style="thin">
        <color theme="3" tint="0.3999499976634979"/>
      </top>
      <bottom/>
    </border>
    <border>
      <left/>
      <right/>
      <top style="thin">
        <color theme="3" tint="0.3999499976634979"/>
      </top>
      <bottom/>
    </border>
    <border>
      <left/>
      <right style="thin">
        <color theme="3" tint="0.3999499976634979"/>
      </right>
      <top style="thin">
        <color theme="3" tint="0.3999499976634979"/>
      </top>
      <bottom/>
    </border>
    <border>
      <left style="thin">
        <color theme="3" tint="0.3999499976634979"/>
      </left>
      <right/>
      <top/>
      <bottom/>
    </border>
    <border>
      <left/>
      <right style="thin">
        <color theme="3" tint="0.3999499976634979"/>
      </right>
      <top/>
      <bottom/>
    </border>
    <border>
      <left style="thin">
        <color theme="3" tint="0.3999499976634979"/>
      </left>
      <right/>
      <top/>
      <bottom style="thin">
        <color theme="3" tint="0.3999499976634979"/>
      </bottom>
    </border>
    <border>
      <left/>
      <right/>
      <top/>
      <bottom style="thin">
        <color theme="3" tint="0.3999499976634979"/>
      </bottom>
    </border>
    <border>
      <left/>
      <right style="thin">
        <color theme="3" tint="0.3999499976634979"/>
      </right>
      <top/>
      <bottom style="thin">
        <color theme="3" tint="0.3999499976634979"/>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 fillId="0" borderId="0" applyNumberFormat="0" applyFill="0" applyBorder="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5" fillId="0" borderId="0">
      <alignment/>
      <protection/>
    </xf>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24">
    <xf numFmtId="0" fontId="0" fillId="0" borderId="0" xfId="0" applyFont="1" applyAlignment="1">
      <alignment/>
    </xf>
    <xf numFmtId="4" fontId="0" fillId="11" borderId="10" xfId="0" applyNumberFormat="1" applyFill="1" applyBorder="1" applyAlignment="1" applyProtection="1">
      <alignment wrapText="1"/>
      <protection locked="0"/>
    </xf>
    <xf numFmtId="4" fontId="0" fillId="11" borderId="11" xfId="0" applyNumberFormat="1" applyFill="1" applyBorder="1" applyAlignment="1" applyProtection="1">
      <alignment wrapText="1"/>
      <protection locked="0"/>
    </xf>
    <xf numFmtId="4" fontId="0" fillId="11" borderId="12" xfId="0" applyNumberFormat="1" applyFill="1" applyBorder="1" applyAlignment="1" applyProtection="1">
      <alignment wrapText="1"/>
      <protection locked="0"/>
    </xf>
    <xf numFmtId="9" fontId="0" fillId="11" borderId="13" xfId="0" applyNumberFormat="1" applyFill="1" applyBorder="1" applyAlignment="1" applyProtection="1">
      <alignment wrapText="1"/>
      <protection locked="0"/>
    </xf>
    <xf numFmtId="9" fontId="0" fillId="11" borderId="14" xfId="0" applyNumberFormat="1" applyFill="1" applyBorder="1" applyAlignment="1" applyProtection="1">
      <alignment wrapText="1"/>
      <protection locked="0"/>
    </xf>
    <xf numFmtId="2" fontId="49" fillId="2" borderId="0" xfId="0" applyNumberFormat="1" applyFont="1" applyFill="1" applyAlignment="1" applyProtection="1">
      <alignment/>
      <protection locked="0"/>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protection/>
    </xf>
    <xf numFmtId="2" fontId="49" fillId="0" borderId="0" xfId="0" applyNumberFormat="1" applyFont="1" applyAlignment="1" applyProtection="1">
      <alignment/>
      <protection/>
    </xf>
    <xf numFmtId="0" fontId="49" fillId="0" borderId="0" xfId="0" applyFont="1" applyAlignment="1" applyProtection="1">
      <alignment horizontal="left"/>
      <protection/>
    </xf>
    <xf numFmtId="2" fontId="28" fillId="0" borderId="0" xfId="0" applyNumberFormat="1" applyFont="1" applyFill="1" applyAlignment="1" applyProtection="1">
      <alignment/>
      <protection/>
    </xf>
    <xf numFmtId="0" fontId="51" fillId="0" borderId="0" xfId="0" applyFont="1" applyAlignment="1" applyProtection="1">
      <alignment/>
      <protection/>
    </xf>
    <xf numFmtId="2" fontId="0" fillId="0" borderId="0" xfId="0" applyNumberFormat="1" applyAlignment="1" applyProtection="1">
      <alignment/>
      <protection/>
    </xf>
    <xf numFmtId="0" fontId="52" fillId="0" borderId="0" xfId="0" applyFont="1" applyAlignment="1" applyProtection="1">
      <alignment/>
      <protection/>
    </xf>
    <xf numFmtId="2" fontId="49" fillId="0" borderId="15" xfId="0" applyNumberFormat="1" applyFont="1" applyFill="1" applyBorder="1" applyAlignment="1" applyProtection="1">
      <alignment/>
      <protection/>
    </xf>
    <xf numFmtId="0" fontId="49" fillId="11" borderId="0" xfId="0" applyFont="1" applyFill="1" applyAlignment="1" applyProtection="1">
      <alignment horizontal="left" vertical="center"/>
      <protection/>
    </xf>
    <xf numFmtId="0" fontId="0" fillId="11" borderId="0" xfId="0" applyFill="1" applyAlignment="1" applyProtection="1">
      <alignment/>
      <protection/>
    </xf>
    <xf numFmtId="0" fontId="53" fillId="0" borderId="0" xfId="0" applyFont="1" applyBorder="1" applyAlignment="1" applyProtection="1">
      <alignment horizontal="left" vertical="center" wrapText="1"/>
      <protection/>
    </xf>
    <xf numFmtId="0" fontId="49" fillId="0" borderId="0" xfId="0" applyFont="1" applyBorder="1" applyAlignment="1" applyProtection="1">
      <alignment horizontal="right"/>
      <protection/>
    </xf>
    <xf numFmtId="0" fontId="0" fillId="2" borderId="12" xfId="0" applyFill="1" applyBorder="1" applyAlignment="1" applyProtection="1">
      <alignment horizontal="center" wrapText="1"/>
      <protection/>
    </xf>
    <xf numFmtId="0" fontId="0" fillId="2" borderId="16" xfId="0" applyFill="1" applyBorder="1" applyAlignment="1" applyProtection="1">
      <alignment horizontal="center" wrapText="1"/>
      <protection/>
    </xf>
    <xf numFmtId="0" fontId="0" fillId="2" borderId="14" xfId="0" applyFill="1" applyBorder="1" applyAlignment="1" applyProtection="1">
      <alignment horizontal="center" wrapText="1"/>
      <protection/>
    </xf>
    <xf numFmtId="0" fontId="0" fillId="0" borderId="17" xfId="0" applyFill="1" applyBorder="1" applyAlignment="1" applyProtection="1">
      <alignment/>
      <protection/>
    </xf>
    <xf numFmtId="3" fontId="28" fillId="0" borderId="10" xfId="0" applyNumberFormat="1" applyFont="1" applyFill="1" applyBorder="1" applyAlignment="1" applyProtection="1">
      <alignment horizontal="center"/>
      <protection/>
    </xf>
    <xf numFmtId="9" fontId="0" fillId="2" borderId="13" xfId="0" applyNumberFormat="1" applyFill="1" applyBorder="1" applyAlignment="1" applyProtection="1">
      <alignment wrapText="1"/>
      <protection/>
    </xf>
    <xf numFmtId="4" fontId="0" fillId="2" borderId="10" xfId="0" applyNumberFormat="1" applyFill="1" applyBorder="1" applyAlignment="1" applyProtection="1">
      <alignment wrapText="1"/>
      <protection/>
    </xf>
    <xf numFmtId="4" fontId="0" fillId="0" borderId="10" xfId="0" applyNumberFormat="1" applyFill="1" applyBorder="1" applyAlignment="1" applyProtection="1">
      <alignment wrapText="1"/>
      <protection/>
    </xf>
    <xf numFmtId="9" fontId="0" fillId="0" borderId="18" xfId="0" applyNumberFormat="1" applyFill="1" applyBorder="1" applyAlignment="1" applyProtection="1">
      <alignment wrapText="1"/>
      <protection/>
    </xf>
    <xf numFmtId="4" fontId="0" fillId="0" borderId="17" xfId="0" applyNumberFormat="1" applyFill="1" applyBorder="1" applyAlignment="1" applyProtection="1">
      <alignment wrapText="1"/>
      <protection/>
    </xf>
    <xf numFmtId="3" fontId="28" fillId="0" borderId="11" xfId="0" applyNumberFormat="1" applyFont="1" applyFill="1" applyBorder="1" applyAlignment="1" applyProtection="1">
      <alignment horizontal="center"/>
      <protection/>
    </xf>
    <xf numFmtId="4" fontId="0" fillId="2" borderId="11" xfId="0" applyNumberFormat="1" applyFill="1" applyBorder="1" applyAlignment="1" applyProtection="1">
      <alignment wrapText="1"/>
      <protection/>
    </xf>
    <xf numFmtId="4" fontId="0" fillId="0" borderId="11" xfId="0" applyNumberFormat="1" applyFill="1" applyBorder="1" applyAlignment="1" applyProtection="1">
      <alignment wrapText="1"/>
      <protection/>
    </xf>
    <xf numFmtId="9" fontId="0" fillId="0" borderId="13" xfId="0" applyNumberFormat="1" applyFill="1" applyBorder="1" applyAlignment="1" applyProtection="1">
      <alignment wrapText="1"/>
      <protection/>
    </xf>
    <xf numFmtId="0" fontId="0" fillId="0" borderId="0" xfId="0" applyFill="1" applyBorder="1" applyAlignment="1" applyProtection="1">
      <alignment/>
      <protection/>
    </xf>
    <xf numFmtId="3" fontId="28" fillId="0" borderId="19" xfId="0" applyNumberFormat="1" applyFont="1" applyFill="1" applyBorder="1" applyAlignment="1" applyProtection="1">
      <alignment horizontal="center"/>
      <protection/>
    </xf>
    <xf numFmtId="9" fontId="0" fillId="2" borderId="14" xfId="0" applyNumberFormat="1" applyFill="1" applyBorder="1" applyAlignment="1" applyProtection="1">
      <alignment wrapText="1"/>
      <protection/>
    </xf>
    <xf numFmtId="4" fontId="0" fillId="2" borderId="12" xfId="0" applyNumberFormat="1" applyFill="1" applyBorder="1" applyAlignment="1" applyProtection="1">
      <alignment wrapText="1"/>
      <protection/>
    </xf>
    <xf numFmtId="4" fontId="49" fillId="0" borderId="12" xfId="0" applyNumberFormat="1" applyFont="1" applyFill="1" applyBorder="1" applyAlignment="1" applyProtection="1">
      <alignment wrapText="1"/>
      <protection/>
    </xf>
    <xf numFmtId="9" fontId="49" fillId="0" borderId="16" xfId="0" applyNumberFormat="1" applyFont="1" applyFill="1" applyBorder="1" applyAlignment="1" applyProtection="1">
      <alignment wrapText="1"/>
      <protection/>
    </xf>
    <xf numFmtId="4" fontId="0" fillId="0" borderId="12" xfId="0" applyNumberFormat="1" applyFill="1" applyBorder="1" applyAlignment="1" applyProtection="1">
      <alignment wrapText="1"/>
      <protection/>
    </xf>
    <xf numFmtId="9" fontId="0" fillId="0" borderId="14" xfId="0" applyNumberFormat="1" applyFill="1" applyBorder="1" applyAlignment="1" applyProtection="1">
      <alignment wrapText="1"/>
      <protection/>
    </xf>
    <xf numFmtId="3" fontId="28" fillId="0" borderId="20" xfId="0" applyNumberFormat="1" applyFont="1" applyFill="1" applyBorder="1" applyAlignment="1" applyProtection="1">
      <alignment horizontal="center"/>
      <protection/>
    </xf>
    <xf numFmtId="3" fontId="28" fillId="0" borderId="17" xfId="0" applyNumberFormat="1" applyFont="1" applyFill="1" applyBorder="1" applyAlignment="1" applyProtection="1">
      <alignment horizontal="center"/>
      <protection/>
    </xf>
    <xf numFmtId="170" fontId="49" fillId="0" borderId="0" xfId="0" applyNumberFormat="1" applyFont="1" applyFill="1" applyAlignment="1" applyProtection="1">
      <alignment/>
      <protection/>
    </xf>
    <xf numFmtId="0" fontId="0" fillId="0" borderId="16"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0" xfId="0" applyFont="1" applyAlignment="1" applyProtection="1">
      <alignment horizontal="left"/>
      <protection/>
    </xf>
    <xf numFmtId="0" fontId="0" fillId="0" borderId="12" xfId="0" applyFill="1" applyBorder="1" applyAlignment="1" applyProtection="1">
      <alignment horizontal="center" wrapText="1"/>
      <protection/>
    </xf>
    <xf numFmtId="0" fontId="0" fillId="0" borderId="16"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49" fillId="0" borderId="0" xfId="0" applyFont="1" applyBorder="1" applyAlignment="1" applyProtection="1">
      <alignment horizontal="right"/>
      <protection locked="0"/>
    </xf>
    <xf numFmtId="0" fontId="0" fillId="0" borderId="0" xfId="0" applyFill="1" applyAlignment="1" applyProtection="1">
      <alignment/>
      <protection locked="0"/>
    </xf>
    <xf numFmtId="3" fontId="28" fillId="0" borderId="10" xfId="0" applyNumberFormat="1" applyFont="1" applyFill="1" applyBorder="1" applyAlignment="1" applyProtection="1">
      <alignment horizontal="center"/>
      <protection locked="0"/>
    </xf>
    <xf numFmtId="3" fontId="28" fillId="0" borderId="11" xfId="0" applyNumberFormat="1" applyFont="1" applyFill="1" applyBorder="1" applyAlignment="1" applyProtection="1">
      <alignment horizontal="center"/>
      <protection locked="0"/>
    </xf>
    <xf numFmtId="3" fontId="28" fillId="0" borderId="19" xfId="0" applyNumberFormat="1" applyFont="1" applyFill="1" applyBorder="1" applyAlignment="1" applyProtection="1">
      <alignment horizontal="center"/>
      <protection locked="0"/>
    </xf>
    <xf numFmtId="0" fontId="0" fillId="0" borderId="11" xfId="0" applyFill="1" applyBorder="1" applyAlignment="1" applyProtection="1">
      <alignment/>
      <protection/>
    </xf>
    <xf numFmtId="0" fontId="54" fillId="0" borderId="0" xfId="0" applyFont="1" applyFill="1" applyAlignment="1" applyProtection="1">
      <alignment/>
      <protection/>
    </xf>
    <xf numFmtId="0" fontId="0" fillId="0" borderId="16"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2" fontId="49" fillId="2" borderId="0" xfId="0" applyNumberFormat="1" applyFont="1" applyFill="1" applyAlignment="1" applyProtection="1">
      <alignment/>
      <protection/>
    </xf>
    <xf numFmtId="4" fontId="0" fillId="11" borderId="10" xfId="0" applyNumberFormat="1" applyFill="1" applyBorder="1" applyAlignment="1" applyProtection="1">
      <alignment wrapText="1"/>
      <protection/>
    </xf>
    <xf numFmtId="9" fontId="0" fillId="11" borderId="13" xfId="0" applyNumberFormat="1" applyFill="1" applyBorder="1" applyAlignment="1" applyProtection="1">
      <alignment wrapText="1"/>
      <protection/>
    </xf>
    <xf numFmtId="4" fontId="0" fillId="11" borderId="11" xfId="0" applyNumberFormat="1" applyFill="1" applyBorder="1" applyAlignment="1" applyProtection="1">
      <alignment wrapText="1"/>
      <protection/>
    </xf>
    <xf numFmtId="4" fontId="0" fillId="11" borderId="12" xfId="0" applyNumberFormat="1" applyFill="1" applyBorder="1" applyAlignment="1" applyProtection="1">
      <alignment wrapText="1"/>
      <protection/>
    </xf>
    <xf numFmtId="9" fontId="0" fillId="11" borderId="14" xfId="0" applyNumberFormat="1" applyFill="1" applyBorder="1" applyAlignment="1" applyProtection="1">
      <alignment wrapText="1"/>
      <protection/>
    </xf>
    <xf numFmtId="0" fontId="0" fillId="0" borderId="16"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6" xfId="0" applyFill="1" applyBorder="1" applyAlignment="1" applyProtection="1">
      <alignment horizontal="center" wrapText="1"/>
      <protection/>
    </xf>
    <xf numFmtId="0" fontId="0" fillId="2" borderId="14" xfId="0" applyFill="1" applyBorder="1" applyAlignment="1" applyProtection="1">
      <alignment horizontal="center" wrapText="1"/>
      <protection/>
    </xf>
    <xf numFmtId="0" fontId="0" fillId="0" borderId="0" xfId="0" applyAlignment="1" applyProtection="1">
      <alignment horizontal="left"/>
      <protection/>
    </xf>
    <xf numFmtId="0" fontId="0" fillId="0" borderId="16"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6" xfId="0" applyFill="1" applyBorder="1" applyAlignment="1" applyProtection="1">
      <alignment horizontal="center" wrapText="1"/>
      <protection/>
    </xf>
    <xf numFmtId="0" fontId="0" fillId="2" borderId="14" xfId="0" applyFill="1" applyBorder="1" applyAlignment="1" applyProtection="1">
      <alignment horizontal="center" wrapText="1"/>
      <protection/>
    </xf>
    <xf numFmtId="0" fontId="0" fillId="0" borderId="16" xfId="0" applyFill="1" applyBorder="1" applyAlignment="1" applyProtection="1">
      <alignment/>
      <protection/>
    </xf>
    <xf numFmtId="0" fontId="52" fillId="2" borderId="21" xfId="0" applyFont="1" applyFill="1" applyBorder="1" applyAlignment="1">
      <alignment wrapText="1"/>
    </xf>
    <xf numFmtId="0" fontId="52" fillId="2" borderId="22" xfId="0" applyFont="1" applyFill="1" applyBorder="1" applyAlignment="1">
      <alignment wrapText="1"/>
    </xf>
    <xf numFmtId="0" fontId="52" fillId="2" borderId="23" xfId="0" applyFont="1" applyFill="1" applyBorder="1" applyAlignment="1">
      <alignment wrapText="1"/>
    </xf>
    <xf numFmtId="0" fontId="52" fillId="2" borderId="24" xfId="0" applyFont="1" applyFill="1" applyBorder="1" applyAlignment="1">
      <alignment wrapText="1"/>
    </xf>
    <xf numFmtId="0" fontId="52" fillId="2" borderId="0" xfId="0" applyFont="1" applyFill="1" applyBorder="1" applyAlignment="1">
      <alignment wrapText="1"/>
    </xf>
    <xf numFmtId="0" fontId="52" fillId="2" borderId="25" xfId="0" applyFont="1" applyFill="1" applyBorder="1" applyAlignment="1">
      <alignment wrapText="1"/>
    </xf>
    <xf numFmtId="0" fontId="52" fillId="2" borderId="26" xfId="0" applyFont="1" applyFill="1" applyBorder="1" applyAlignment="1">
      <alignment wrapText="1"/>
    </xf>
    <xf numFmtId="0" fontId="52" fillId="2" borderId="27" xfId="0" applyFont="1" applyFill="1" applyBorder="1" applyAlignment="1">
      <alignment wrapText="1"/>
    </xf>
    <xf numFmtId="0" fontId="52" fillId="2" borderId="28" xfId="0" applyFont="1" applyFill="1" applyBorder="1" applyAlignment="1">
      <alignment wrapText="1"/>
    </xf>
    <xf numFmtId="0" fontId="53" fillId="0" borderId="13" xfId="0" applyFont="1" applyBorder="1" applyAlignment="1" applyProtection="1">
      <alignment horizontal="left" vertical="center" wrapText="1"/>
      <protection/>
    </xf>
    <xf numFmtId="0" fontId="0" fillId="0" borderId="13" xfId="0" applyBorder="1" applyAlignment="1" applyProtection="1">
      <alignment/>
      <protection/>
    </xf>
    <xf numFmtId="0" fontId="0" fillId="2" borderId="10" xfId="0" applyFill="1" applyBorder="1" applyAlignment="1" applyProtection="1">
      <alignment horizontal="center" wrapText="1"/>
      <protection/>
    </xf>
    <xf numFmtId="0" fontId="0" fillId="2" borderId="29" xfId="0" applyFill="1" applyBorder="1" applyAlignment="1" applyProtection="1">
      <alignment horizontal="center" wrapText="1"/>
      <protection/>
    </xf>
    <xf numFmtId="0" fontId="0" fillId="2" borderId="18" xfId="0" applyFill="1" applyBorder="1" applyAlignment="1" applyProtection="1">
      <alignment horizontal="center" wrapText="1"/>
      <protection/>
    </xf>
    <xf numFmtId="0" fontId="0" fillId="0" borderId="10" xfId="0" applyFill="1" applyBorder="1" applyAlignment="1" applyProtection="1">
      <alignment horizontal="center" wrapText="1"/>
      <protection/>
    </xf>
    <xf numFmtId="0" fontId="0" fillId="0" borderId="29"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55" fillId="5" borderId="0" xfId="0" applyFont="1" applyFill="1" applyAlignment="1" applyProtection="1">
      <alignment horizontal="center"/>
      <protection locked="0"/>
    </xf>
    <xf numFmtId="0" fontId="0" fillId="0" borderId="16" xfId="0" applyFill="1" applyBorder="1" applyAlignment="1" applyProtection="1">
      <alignment horizontal="center" wrapText="1"/>
      <protection/>
    </xf>
    <xf numFmtId="0" fontId="56" fillId="0" borderId="0" xfId="0" applyFont="1" applyFill="1" applyAlignment="1" applyProtection="1">
      <alignment horizontal="center"/>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2" borderId="12" xfId="0" applyFill="1" applyBorder="1" applyAlignment="1" applyProtection="1">
      <alignment horizontal="center" wrapText="1"/>
      <protection locked="0"/>
    </xf>
    <xf numFmtId="0" fontId="0" fillId="2" borderId="16" xfId="0" applyFill="1" applyBorder="1" applyAlignment="1" applyProtection="1">
      <alignment horizontal="center" wrapText="1"/>
      <protection locked="0"/>
    </xf>
    <xf numFmtId="0" fontId="0" fillId="2" borderId="14" xfId="0" applyFill="1" applyBorder="1" applyAlignment="1" applyProtection="1">
      <alignment horizontal="center" wrapText="1"/>
      <protection locked="0"/>
    </xf>
    <xf numFmtId="0" fontId="55" fillId="5" borderId="0" xfId="0" applyFont="1" applyFill="1" applyAlignment="1" applyProtection="1">
      <alignment horizontal="center" wrapText="1"/>
      <protection locked="0"/>
    </xf>
    <xf numFmtId="0" fontId="54" fillId="0" borderId="0" xfId="0" applyFont="1" applyFill="1" applyAlignment="1" applyProtection="1">
      <alignment wrapText="1"/>
      <protection/>
    </xf>
    <xf numFmtId="0" fontId="0" fillId="0" borderId="0" xfId="0" applyAlignment="1">
      <alignment wrapText="1"/>
    </xf>
    <xf numFmtId="0" fontId="53" fillId="0" borderId="13" xfId="0" applyFont="1" applyBorder="1" applyAlignment="1" applyProtection="1">
      <alignment horizontal="left" vertical="center" wrapText="1"/>
      <protection locked="0"/>
    </xf>
    <xf numFmtId="0" fontId="0" fillId="0" borderId="13" xfId="0" applyBorder="1" applyAlignment="1" applyProtection="1">
      <alignment/>
      <protection locked="0"/>
    </xf>
    <xf numFmtId="0" fontId="57" fillId="0" borderId="0" xfId="0" applyFont="1" applyFill="1" applyAlignment="1" applyProtection="1">
      <alignment wrapText="1"/>
      <protection/>
    </xf>
    <xf numFmtId="0" fontId="0" fillId="2" borderId="12" xfId="0" applyFill="1" applyBorder="1" applyAlignment="1" applyProtection="1">
      <alignment horizontal="center" wrapText="1"/>
      <protection/>
    </xf>
    <xf numFmtId="0" fontId="0" fillId="2" borderId="16" xfId="0" applyFill="1" applyBorder="1" applyAlignment="1" applyProtection="1">
      <alignment horizontal="center" wrapText="1"/>
      <protection/>
    </xf>
    <xf numFmtId="0" fontId="0" fillId="2" borderId="14" xfId="0" applyFill="1" applyBorder="1" applyAlignment="1" applyProtection="1">
      <alignment horizont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esuchter Hyperlink" xfId="40"/>
    <cellStyle name="Calcul" xfId="41"/>
    <cellStyle name="Cellule liée" xfId="42"/>
    <cellStyle name="Commentaire" xfId="43"/>
    <cellStyle name="Entrée" xfId="44"/>
    <cellStyle name="Hyperlink" xfId="45"/>
    <cellStyle name="Insatisfaisant"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L26"/>
  <sheetViews>
    <sheetView tabSelected="1" zoomScalePageLayoutView="0" workbookViewId="0" topLeftCell="A20">
      <selection activeCell="A2" sqref="A2:L26"/>
    </sheetView>
  </sheetViews>
  <sheetFormatPr defaultColWidth="11.421875" defaultRowHeight="15"/>
  <cols>
    <col min="1" max="11" width="13.00390625" style="0" customWidth="1"/>
  </cols>
  <sheetData>
    <row r="2" spans="1:12" ht="23.25" customHeight="1">
      <c r="A2" s="84" t="s">
        <v>69</v>
      </c>
      <c r="B2" s="85"/>
      <c r="C2" s="85"/>
      <c r="D2" s="85"/>
      <c r="E2" s="85"/>
      <c r="F2" s="85"/>
      <c r="G2" s="85"/>
      <c r="H2" s="85"/>
      <c r="I2" s="85"/>
      <c r="J2" s="85"/>
      <c r="K2" s="85"/>
      <c r="L2" s="86"/>
    </row>
    <row r="3" spans="1:12" ht="27.75" customHeight="1">
      <c r="A3" s="87"/>
      <c r="B3" s="88"/>
      <c r="C3" s="88"/>
      <c r="D3" s="88"/>
      <c r="E3" s="88"/>
      <c r="F3" s="88"/>
      <c r="G3" s="88"/>
      <c r="H3" s="88"/>
      <c r="I3" s="88"/>
      <c r="J3" s="88"/>
      <c r="K3" s="88"/>
      <c r="L3" s="89"/>
    </row>
    <row r="4" spans="1:12" ht="27.75" customHeight="1">
      <c r="A4" s="87"/>
      <c r="B4" s="88"/>
      <c r="C4" s="88"/>
      <c r="D4" s="88"/>
      <c r="E4" s="88"/>
      <c r="F4" s="88"/>
      <c r="G4" s="88"/>
      <c r="H4" s="88"/>
      <c r="I4" s="88"/>
      <c r="J4" s="88"/>
      <c r="K4" s="88"/>
      <c r="L4" s="89"/>
    </row>
    <row r="5" spans="1:12" ht="27.75" customHeight="1">
      <c r="A5" s="87"/>
      <c r="B5" s="88"/>
      <c r="C5" s="88"/>
      <c r="D5" s="88"/>
      <c r="E5" s="88"/>
      <c r="F5" s="88"/>
      <c r="G5" s="88"/>
      <c r="H5" s="88"/>
      <c r="I5" s="88"/>
      <c r="J5" s="88"/>
      <c r="K5" s="88"/>
      <c r="L5" s="89"/>
    </row>
    <row r="6" spans="1:12" ht="27.75" customHeight="1">
      <c r="A6" s="87"/>
      <c r="B6" s="88"/>
      <c r="C6" s="88"/>
      <c r="D6" s="88"/>
      <c r="E6" s="88"/>
      <c r="F6" s="88"/>
      <c r="G6" s="88"/>
      <c r="H6" s="88"/>
      <c r="I6" s="88"/>
      <c r="J6" s="88"/>
      <c r="K6" s="88"/>
      <c r="L6" s="89"/>
    </row>
    <row r="7" spans="1:12" ht="15">
      <c r="A7" s="87"/>
      <c r="B7" s="88"/>
      <c r="C7" s="88"/>
      <c r="D7" s="88"/>
      <c r="E7" s="88"/>
      <c r="F7" s="88"/>
      <c r="G7" s="88"/>
      <c r="H7" s="88"/>
      <c r="I7" s="88"/>
      <c r="J7" s="88"/>
      <c r="K7" s="88"/>
      <c r="L7" s="89"/>
    </row>
    <row r="8" spans="1:12" ht="26.25" customHeight="1">
      <c r="A8" s="87"/>
      <c r="B8" s="88"/>
      <c r="C8" s="88"/>
      <c r="D8" s="88"/>
      <c r="E8" s="88"/>
      <c r="F8" s="88"/>
      <c r="G8" s="88"/>
      <c r="H8" s="88"/>
      <c r="I8" s="88"/>
      <c r="J8" s="88"/>
      <c r="K8" s="88"/>
      <c r="L8" s="89"/>
    </row>
    <row r="9" spans="1:12" ht="31.5" customHeight="1">
      <c r="A9" s="87"/>
      <c r="B9" s="88"/>
      <c r="C9" s="88"/>
      <c r="D9" s="88"/>
      <c r="E9" s="88"/>
      <c r="F9" s="88"/>
      <c r="G9" s="88"/>
      <c r="H9" s="88"/>
      <c r="I9" s="88"/>
      <c r="J9" s="88"/>
      <c r="K9" s="88"/>
      <c r="L9" s="89"/>
    </row>
    <row r="10" spans="1:12" ht="30" customHeight="1">
      <c r="A10" s="87"/>
      <c r="B10" s="88"/>
      <c r="C10" s="88"/>
      <c r="D10" s="88"/>
      <c r="E10" s="88"/>
      <c r="F10" s="88"/>
      <c r="G10" s="88"/>
      <c r="H10" s="88"/>
      <c r="I10" s="88"/>
      <c r="J10" s="88"/>
      <c r="K10" s="88"/>
      <c r="L10" s="89"/>
    </row>
    <row r="11" spans="1:12" ht="24" customHeight="1">
      <c r="A11" s="87"/>
      <c r="B11" s="88"/>
      <c r="C11" s="88"/>
      <c r="D11" s="88"/>
      <c r="E11" s="88"/>
      <c r="F11" s="88"/>
      <c r="G11" s="88"/>
      <c r="H11" s="88"/>
      <c r="I11" s="88"/>
      <c r="J11" s="88"/>
      <c r="K11" s="88"/>
      <c r="L11" s="89"/>
    </row>
    <row r="12" spans="1:12" ht="15">
      <c r="A12" s="87"/>
      <c r="B12" s="88"/>
      <c r="C12" s="88"/>
      <c r="D12" s="88"/>
      <c r="E12" s="88"/>
      <c r="F12" s="88"/>
      <c r="G12" s="88"/>
      <c r="H12" s="88"/>
      <c r="I12" s="88"/>
      <c r="J12" s="88"/>
      <c r="K12" s="88"/>
      <c r="L12" s="89"/>
    </row>
    <row r="13" spans="1:12" ht="31.5" customHeight="1">
      <c r="A13" s="87"/>
      <c r="B13" s="88"/>
      <c r="C13" s="88"/>
      <c r="D13" s="88"/>
      <c r="E13" s="88"/>
      <c r="F13" s="88"/>
      <c r="G13" s="88"/>
      <c r="H13" s="88"/>
      <c r="I13" s="88"/>
      <c r="J13" s="88"/>
      <c r="K13" s="88"/>
      <c r="L13" s="89"/>
    </row>
    <row r="14" spans="1:12" ht="15">
      <c r="A14" s="87"/>
      <c r="B14" s="88"/>
      <c r="C14" s="88"/>
      <c r="D14" s="88"/>
      <c r="E14" s="88"/>
      <c r="F14" s="88"/>
      <c r="G14" s="88"/>
      <c r="H14" s="88"/>
      <c r="I14" s="88"/>
      <c r="J14" s="88"/>
      <c r="K14" s="88"/>
      <c r="L14" s="89"/>
    </row>
    <row r="15" spans="1:12" ht="20.25" customHeight="1">
      <c r="A15" s="87"/>
      <c r="B15" s="88"/>
      <c r="C15" s="88"/>
      <c r="D15" s="88"/>
      <c r="E15" s="88"/>
      <c r="F15" s="88"/>
      <c r="G15" s="88"/>
      <c r="H15" s="88"/>
      <c r="I15" s="88"/>
      <c r="J15" s="88"/>
      <c r="K15" s="88"/>
      <c r="L15" s="89"/>
    </row>
    <row r="16" spans="1:12" ht="15">
      <c r="A16" s="87"/>
      <c r="B16" s="88"/>
      <c r="C16" s="88"/>
      <c r="D16" s="88"/>
      <c r="E16" s="88"/>
      <c r="F16" s="88"/>
      <c r="G16" s="88"/>
      <c r="H16" s="88"/>
      <c r="I16" s="88"/>
      <c r="J16" s="88"/>
      <c r="K16" s="88"/>
      <c r="L16" s="89"/>
    </row>
    <row r="17" spans="1:12" ht="15">
      <c r="A17" s="87"/>
      <c r="B17" s="88"/>
      <c r="C17" s="88"/>
      <c r="D17" s="88"/>
      <c r="E17" s="88"/>
      <c r="F17" s="88"/>
      <c r="G17" s="88"/>
      <c r="H17" s="88"/>
      <c r="I17" s="88"/>
      <c r="J17" s="88"/>
      <c r="K17" s="88"/>
      <c r="L17" s="89"/>
    </row>
    <row r="18" spans="1:12" ht="25.5" customHeight="1">
      <c r="A18" s="87"/>
      <c r="B18" s="88"/>
      <c r="C18" s="88"/>
      <c r="D18" s="88"/>
      <c r="E18" s="88"/>
      <c r="F18" s="88"/>
      <c r="G18" s="88"/>
      <c r="H18" s="88"/>
      <c r="I18" s="88"/>
      <c r="J18" s="88"/>
      <c r="K18" s="88"/>
      <c r="L18" s="89"/>
    </row>
    <row r="19" spans="1:12" ht="25.5" customHeight="1">
      <c r="A19" s="87"/>
      <c r="B19" s="88"/>
      <c r="C19" s="88"/>
      <c r="D19" s="88"/>
      <c r="E19" s="88"/>
      <c r="F19" s="88"/>
      <c r="G19" s="88"/>
      <c r="H19" s="88"/>
      <c r="I19" s="88"/>
      <c r="J19" s="88"/>
      <c r="K19" s="88"/>
      <c r="L19" s="89"/>
    </row>
    <row r="20" spans="1:12" ht="25.5" customHeight="1">
      <c r="A20" s="87"/>
      <c r="B20" s="88"/>
      <c r="C20" s="88"/>
      <c r="D20" s="88"/>
      <c r="E20" s="88"/>
      <c r="F20" s="88"/>
      <c r="G20" s="88"/>
      <c r="H20" s="88"/>
      <c r="I20" s="88"/>
      <c r="J20" s="88"/>
      <c r="K20" s="88"/>
      <c r="L20" s="89"/>
    </row>
    <row r="21" spans="1:12" ht="24" customHeight="1">
      <c r="A21" s="87"/>
      <c r="B21" s="88"/>
      <c r="C21" s="88"/>
      <c r="D21" s="88"/>
      <c r="E21" s="88"/>
      <c r="F21" s="88"/>
      <c r="G21" s="88"/>
      <c r="H21" s="88"/>
      <c r="I21" s="88"/>
      <c r="J21" s="88"/>
      <c r="K21" s="88"/>
      <c r="L21" s="89"/>
    </row>
    <row r="22" spans="1:12" ht="27.75" customHeight="1">
      <c r="A22" s="87"/>
      <c r="B22" s="88"/>
      <c r="C22" s="88"/>
      <c r="D22" s="88"/>
      <c r="E22" s="88"/>
      <c r="F22" s="88"/>
      <c r="G22" s="88"/>
      <c r="H22" s="88"/>
      <c r="I22" s="88"/>
      <c r="J22" s="88"/>
      <c r="K22" s="88"/>
      <c r="L22" s="89"/>
    </row>
    <row r="23" spans="1:12" ht="26.25" customHeight="1">
      <c r="A23" s="87"/>
      <c r="B23" s="88"/>
      <c r="C23" s="88"/>
      <c r="D23" s="88"/>
      <c r="E23" s="88"/>
      <c r="F23" s="88"/>
      <c r="G23" s="88"/>
      <c r="H23" s="88"/>
      <c r="I23" s="88"/>
      <c r="J23" s="88"/>
      <c r="K23" s="88"/>
      <c r="L23" s="89"/>
    </row>
    <row r="24" spans="1:12" ht="37.5" customHeight="1">
      <c r="A24" s="87"/>
      <c r="B24" s="88"/>
      <c r="C24" s="88"/>
      <c r="D24" s="88"/>
      <c r="E24" s="88"/>
      <c r="F24" s="88"/>
      <c r="G24" s="88"/>
      <c r="H24" s="88"/>
      <c r="I24" s="88"/>
      <c r="J24" s="88"/>
      <c r="K24" s="88"/>
      <c r="L24" s="89"/>
    </row>
    <row r="25" spans="1:12" ht="26.25" customHeight="1">
      <c r="A25" s="87"/>
      <c r="B25" s="88"/>
      <c r="C25" s="88"/>
      <c r="D25" s="88"/>
      <c r="E25" s="88"/>
      <c r="F25" s="88"/>
      <c r="G25" s="88"/>
      <c r="H25" s="88"/>
      <c r="I25" s="88"/>
      <c r="J25" s="88"/>
      <c r="K25" s="88"/>
      <c r="L25" s="89"/>
    </row>
    <row r="26" spans="1:12" ht="15">
      <c r="A26" s="90"/>
      <c r="B26" s="91"/>
      <c r="C26" s="91"/>
      <c r="D26" s="91"/>
      <c r="E26" s="91"/>
      <c r="F26" s="91"/>
      <c r="G26" s="91"/>
      <c r="H26" s="91"/>
      <c r="I26" s="91"/>
      <c r="J26" s="91"/>
      <c r="K26" s="91"/>
      <c r="L26" s="92"/>
    </row>
  </sheetData>
  <sheetProtection password="EB4E" sheet="1" objects="1" scenarios="1"/>
  <mergeCells count="1">
    <mergeCell ref="A2:L26"/>
  </mergeCells>
  <printOptions/>
  <pageMargins left="0.11811023622047245" right="0.11811023622047245" top="0.15748031496062992" bottom="0.15748031496062992" header="0.11811023622047245" footer="0.1181102362204724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T72"/>
  <sheetViews>
    <sheetView zoomScalePageLayoutView="0" workbookViewId="0" topLeftCell="A1">
      <selection activeCell="D5" sqref="D5"/>
    </sheetView>
  </sheetViews>
  <sheetFormatPr defaultColWidth="11.57421875" defaultRowHeight="15"/>
  <cols>
    <col min="1" max="1" width="16.140625" style="7" customWidth="1"/>
    <col min="2" max="2" width="6.7109375" style="7" customWidth="1"/>
    <col min="3" max="3" width="7.7109375" style="7" customWidth="1"/>
    <col min="4" max="4" width="6.7109375" style="7" customWidth="1"/>
    <col min="5" max="5" width="7.57421875" style="7" customWidth="1"/>
    <col min="6" max="6" width="6.28125" style="7" customWidth="1"/>
    <col min="7" max="7" width="6.7109375" style="7" customWidth="1"/>
    <col min="8" max="8" width="7.57421875" style="7" customWidth="1"/>
    <col min="9" max="10" width="6.7109375" style="7" customWidth="1"/>
    <col min="11" max="11" width="2.00390625" style="7" customWidth="1"/>
    <col min="12" max="15" width="6.7109375" style="7" customWidth="1"/>
    <col min="16" max="16" width="2.140625" style="7" customWidth="1"/>
    <col min="17" max="20" width="6.7109375" style="7" customWidth="1"/>
    <col min="21" max="21" width="5.421875" style="7" customWidth="1"/>
    <col min="22" max="22" width="11.421875" style="7" customWidth="1"/>
    <col min="23" max="23" width="6.7109375" style="7" customWidth="1"/>
    <col min="24" max="24" width="7.28125" style="7" customWidth="1"/>
    <col min="25" max="26" width="6.7109375" style="7" customWidth="1"/>
    <col min="27" max="16384" width="11.57421875" style="7" customWidth="1"/>
  </cols>
  <sheetData>
    <row r="1" ht="24.75" customHeight="1">
      <c r="A1" s="60" t="s">
        <v>59</v>
      </c>
    </row>
    <row r="2" spans="1:20" ht="21">
      <c r="A2" s="107" t="s">
        <v>43</v>
      </c>
      <c r="B2" s="107"/>
      <c r="C2" s="107"/>
      <c r="D2" s="107"/>
      <c r="E2" s="107"/>
      <c r="F2" s="107"/>
      <c r="G2" s="107"/>
      <c r="H2" s="107"/>
      <c r="I2" s="107"/>
      <c r="J2" s="107"/>
      <c r="K2" s="107"/>
      <c r="L2" s="107"/>
      <c r="M2" s="107"/>
      <c r="N2" s="107"/>
      <c r="O2" s="107"/>
      <c r="P2" s="107"/>
      <c r="Q2" s="107"/>
      <c r="R2" s="107"/>
      <c r="S2" s="107"/>
      <c r="T2" s="107"/>
    </row>
    <row r="3" spans="2:12" ht="15.75" customHeight="1">
      <c r="B3" s="12" t="s">
        <v>60</v>
      </c>
      <c r="F3" s="8"/>
      <c r="I3" s="6"/>
      <c r="J3" s="8"/>
      <c r="K3" s="12"/>
      <c r="L3" s="12"/>
    </row>
    <row r="4" spans="2:17" ht="15">
      <c r="B4" s="12" t="s">
        <v>0</v>
      </c>
      <c r="C4" s="9"/>
      <c r="F4" s="8"/>
      <c r="I4" s="13">
        <f>Q4*0.1</f>
        <v>0.796</v>
      </c>
      <c r="J4" s="14" t="s">
        <v>58</v>
      </c>
      <c r="K4" s="12"/>
      <c r="L4" s="12"/>
      <c r="Q4" s="7">
        <v>7.96</v>
      </c>
    </row>
    <row r="5" spans="2:12" ht="15">
      <c r="B5" s="12" t="s">
        <v>28</v>
      </c>
      <c r="C5" s="9"/>
      <c r="D5" s="46">
        <v>0.055</v>
      </c>
      <c r="F5" s="8"/>
      <c r="I5" s="15">
        <f>Q4*D5</f>
        <v>0.4378</v>
      </c>
      <c r="J5" s="16" t="s">
        <v>1</v>
      </c>
      <c r="K5" s="12"/>
      <c r="L5" s="12"/>
    </row>
    <row r="6" spans="2:12" ht="15.75" thickBot="1">
      <c r="B6" s="12" t="s">
        <v>45</v>
      </c>
      <c r="C6" s="9"/>
      <c r="F6" s="8"/>
      <c r="I6" s="17">
        <f>I3-I4-I5</f>
        <v>-1.2338</v>
      </c>
      <c r="J6" s="8" t="s">
        <v>2</v>
      </c>
      <c r="K6" s="12"/>
      <c r="L6" s="12"/>
    </row>
    <row r="7" spans="1:11" ht="15.75" thickTop="1">
      <c r="A7" s="8"/>
      <c r="B7" s="9"/>
      <c r="C7" s="10"/>
      <c r="F7" s="8"/>
      <c r="G7" s="10"/>
      <c r="H7" s="11"/>
      <c r="K7" s="8"/>
    </row>
    <row r="8" spans="1:11" ht="15">
      <c r="A8" s="76" t="s">
        <v>61</v>
      </c>
      <c r="B8" s="10"/>
      <c r="H8" s="15">
        <v>2</v>
      </c>
      <c r="K8" s="8"/>
    </row>
    <row r="9" spans="1:11" ht="15">
      <c r="A9" s="10" t="s">
        <v>66</v>
      </c>
      <c r="B9" s="10"/>
      <c r="G9" s="10"/>
      <c r="H9" s="15">
        <v>2</v>
      </c>
      <c r="K9" s="8"/>
    </row>
    <row r="10" spans="1:11" ht="15">
      <c r="A10" s="8"/>
      <c r="B10" s="12"/>
      <c r="C10" s="10"/>
      <c r="F10" s="8"/>
      <c r="G10" s="10"/>
      <c r="H10" s="11"/>
      <c r="K10" s="8"/>
    </row>
    <row r="11" spans="1:20" ht="15">
      <c r="A11" s="18" t="s">
        <v>47</v>
      </c>
      <c r="B11" s="19"/>
      <c r="C11" s="19"/>
      <c r="D11" s="19"/>
      <c r="E11" s="19"/>
      <c r="F11" s="19"/>
      <c r="L11" s="109" t="s">
        <v>46</v>
      </c>
      <c r="M11" s="109"/>
      <c r="N11" s="109"/>
      <c r="O11" s="109"/>
      <c r="Q11" s="109" t="s">
        <v>46</v>
      </c>
      <c r="R11" s="109"/>
      <c r="S11" s="109"/>
      <c r="T11" s="109"/>
    </row>
    <row r="12" spans="1:20" ht="31.5" customHeight="1">
      <c r="A12" s="20"/>
      <c r="B12" s="108" t="s">
        <v>48</v>
      </c>
      <c r="C12" s="108"/>
      <c r="D12" s="108"/>
      <c r="E12" s="108"/>
      <c r="G12" s="108" t="s">
        <v>49</v>
      </c>
      <c r="H12" s="108"/>
      <c r="I12" s="108"/>
      <c r="J12" s="108"/>
      <c r="L12" s="108" t="s">
        <v>49</v>
      </c>
      <c r="M12" s="108"/>
      <c r="N12" s="108"/>
      <c r="O12" s="108"/>
      <c r="Q12" s="108" t="s">
        <v>49</v>
      </c>
      <c r="R12" s="108"/>
      <c r="S12" s="108"/>
      <c r="T12" s="108"/>
    </row>
    <row r="13" spans="1:20" ht="17.25" customHeight="1">
      <c r="A13" s="93" t="s">
        <v>6</v>
      </c>
      <c r="B13" s="95" t="s">
        <v>44</v>
      </c>
      <c r="C13" s="96"/>
      <c r="D13" s="96"/>
      <c r="E13" s="97"/>
      <c r="G13" s="98" t="s">
        <v>44</v>
      </c>
      <c r="H13" s="99"/>
      <c r="I13" s="99"/>
      <c r="J13" s="100"/>
      <c r="L13" s="98" t="s">
        <v>44</v>
      </c>
      <c r="M13" s="99"/>
      <c r="N13" s="99"/>
      <c r="O13" s="100"/>
      <c r="Q13" s="98" t="s">
        <v>44</v>
      </c>
      <c r="R13" s="99"/>
      <c r="S13" s="99"/>
      <c r="T13" s="100"/>
    </row>
    <row r="14" spans="1:20" ht="17.25" customHeight="1">
      <c r="A14" s="94"/>
      <c r="B14" s="101" t="s">
        <v>8</v>
      </c>
      <c r="C14" s="102"/>
      <c r="D14" s="102"/>
      <c r="E14" s="103"/>
      <c r="G14" s="104" t="s">
        <v>8</v>
      </c>
      <c r="H14" s="105"/>
      <c r="I14" s="105"/>
      <c r="J14" s="106"/>
      <c r="L14" s="104" t="s">
        <v>9</v>
      </c>
      <c r="M14" s="105"/>
      <c r="N14" s="105"/>
      <c r="O14" s="106"/>
      <c r="Q14" s="104" t="s">
        <v>10</v>
      </c>
      <c r="R14" s="105"/>
      <c r="S14" s="105"/>
      <c r="T14" s="106"/>
    </row>
    <row r="15" spans="1:20" ht="15" customHeight="1">
      <c r="A15" s="21"/>
      <c r="B15" s="22"/>
      <c r="C15" s="23"/>
      <c r="D15" s="23"/>
      <c r="E15" s="24"/>
      <c r="G15" s="110"/>
      <c r="H15" s="108"/>
      <c r="I15" s="108"/>
      <c r="J15" s="111"/>
      <c r="L15" s="112">
        <v>0.85</v>
      </c>
      <c r="M15" s="113"/>
      <c r="N15" s="113"/>
      <c r="O15" s="114"/>
      <c r="Q15" s="112">
        <v>0.75</v>
      </c>
      <c r="R15" s="113"/>
      <c r="S15" s="113"/>
      <c r="T15" s="114"/>
    </row>
    <row r="16" spans="2:20" ht="15" customHeight="1">
      <c r="B16" s="95" t="s">
        <v>11</v>
      </c>
      <c r="C16" s="97"/>
      <c r="D16" s="95" t="s">
        <v>62</v>
      </c>
      <c r="E16" s="97"/>
      <c r="G16" s="98" t="s">
        <v>11</v>
      </c>
      <c r="H16" s="99"/>
      <c r="I16" s="98" t="s">
        <v>62</v>
      </c>
      <c r="J16" s="100"/>
      <c r="L16" s="98" t="s">
        <v>11</v>
      </c>
      <c r="M16" s="99"/>
      <c r="N16" s="98" t="s">
        <v>62</v>
      </c>
      <c r="O16" s="100"/>
      <c r="Q16" s="98" t="s">
        <v>11</v>
      </c>
      <c r="R16" s="99"/>
      <c r="S16" s="98" t="s">
        <v>62</v>
      </c>
      <c r="T16" s="100"/>
    </row>
    <row r="17" spans="2:20" ht="15">
      <c r="B17" s="22" t="s">
        <v>13</v>
      </c>
      <c r="C17" s="23" t="s">
        <v>14</v>
      </c>
      <c r="D17" s="22" t="s">
        <v>13</v>
      </c>
      <c r="E17" s="24" t="s">
        <v>14</v>
      </c>
      <c r="G17" s="48" t="s">
        <v>13</v>
      </c>
      <c r="H17" s="47" t="s">
        <v>14</v>
      </c>
      <c r="I17" s="48" t="s">
        <v>13</v>
      </c>
      <c r="J17" s="49" t="s">
        <v>14</v>
      </c>
      <c r="K17" s="25"/>
      <c r="L17" s="48" t="s">
        <v>13</v>
      </c>
      <c r="M17" s="47" t="s">
        <v>14</v>
      </c>
      <c r="N17" s="48" t="s">
        <v>13</v>
      </c>
      <c r="O17" s="49" t="s">
        <v>14</v>
      </c>
      <c r="Q17" s="48" t="s">
        <v>13</v>
      </c>
      <c r="R17" s="47" t="s">
        <v>14</v>
      </c>
      <c r="S17" s="48" t="s">
        <v>13</v>
      </c>
      <c r="T17" s="49" t="s">
        <v>14</v>
      </c>
    </row>
    <row r="18" spans="1:20" ht="15" customHeight="1">
      <c r="A18" s="26" t="s">
        <v>64</v>
      </c>
      <c r="B18" s="1"/>
      <c r="C18" s="27">
        <f aca="true" t="shared" si="0" ref="C18:C40">IF($I$3="","",B18/$I$3)</f>
      </c>
      <c r="D18" s="28">
        <f aca="true" t="shared" si="1" ref="D18:D40">IF($I$3="","",$I$3-B18)</f>
      </c>
      <c r="E18" s="27">
        <f aca="true" t="shared" si="2" ref="E18:E40">IF($I$3="","",D18/$I$3)</f>
      </c>
      <c r="G18" s="29">
        <f>IF(B18="","",IF(B18-$I$4-$I$5&lt;$H$8,$H$8,$H$9))</f>
      </c>
      <c r="H18" s="30">
        <f aca="true" t="shared" si="3" ref="H18:H40">IF($I$3="","",G18/$I$6)</f>
      </c>
      <c r="I18" s="29">
        <f aca="true" t="shared" si="4" ref="I18:I40">IF($I$3="","",$I$6-G18)</f>
      </c>
      <c r="J18" s="30">
        <f aca="true" t="shared" si="5" ref="J18:J40">IF($I$3="","",1-H18)</f>
      </c>
      <c r="K18" s="31"/>
      <c r="L18" s="29">
        <f>IF($B18="","",IF($G18*L$15&lt;$H$8,$H$8,ROUND($G18*L$15*20,0.1)/20))</f>
      </c>
      <c r="M18" s="30">
        <f aca="true" t="shared" si="6" ref="M18:M40">IF($I$3="","",L18/$I$6)</f>
      </c>
      <c r="N18" s="29">
        <f aca="true" t="shared" si="7" ref="N18:N40">IF($I$3="","",$I$6-L18)</f>
      </c>
      <c r="O18" s="30">
        <f aca="true" t="shared" si="8" ref="O18:O40">IF($I$3="","",1-M18)</f>
      </c>
      <c r="Q18" s="29">
        <f>IF($B18="","",IF($G18*Q$15&lt;$H$8,$H$8,ROUND($G18*Q$15*20,0.1)/20))</f>
      </c>
      <c r="R18" s="30">
        <f aca="true" t="shared" si="9" ref="R18:R40">IF($I$3="","",Q18/$I$6)</f>
      </c>
      <c r="S18" s="29">
        <f aca="true" t="shared" si="10" ref="S18:S40">IF($I$3="","",$I$6-Q18)</f>
      </c>
      <c r="T18" s="30">
        <f aca="true" t="shared" si="11" ref="T18:T40">IF($I$3="","",1-R18)</f>
      </c>
    </row>
    <row r="19" spans="1:20" ht="15">
      <c r="A19" s="32" t="s">
        <v>65</v>
      </c>
      <c r="B19" s="2"/>
      <c r="C19" s="27">
        <f t="shared" si="0"/>
      </c>
      <c r="D19" s="33">
        <f t="shared" si="1"/>
      </c>
      <c r="E19" s="27">
        <f t="shared" si="2"/>
      </c>
      <c r="G19" s="34">
        <f aca="true" t="shared" si="12" ref="G19:G40">IF(B19="","",IF(B19-$I$4-$I$5&lt;$H$8,$H$8,ROUND((B19-$I$4-$I$5)*20,0.1)/20))</f>
      </c>
      <c r="H19" s="35">
        <f t="shared" si="3"/>
      </c>
      <c r="I19" s="34">
        <f t="shared" si="4"/>
      </c>
      <c r="J19" s="35">
        <f t="shared" si="5"/>
      </c>
      <c r="L19" s="34">
        <f aca="true" t="shared" si="13" ref="L19:L40">IF($B19="","",IF($G19*L$15&lt;$H$8,$H$8,ROUND($G19*L$15*20,0.1)/20))</f>
      </c>
      <c r="M19" s="35">
        <f t="shared" si="6"/>
      </c>
      <c r="N19" s="34">
        <f t="shared" si="7"/>
      </c>
      <c r="O19" s="35">
        <f t="shared" si="8"/>
      </c>
      <c r="Q19" s="34">
        <f aca="true" t="shared" si="14" ref="Q19:Q40">IF($B19="","",IF($G19*Q$15&lt;$H$8,$H$8,ROUND($G19*Q$15*20,0.1)/20))</f>
      </c>
      <c r="R19" s="35">
        <f t="shared" si="9"/>
      </c>
      <c r="S19" s="34">
        <f t="shared" si="10"/>
      </c>
      <c r="T19" s="35">
        <f t="shared" si="11"/>
      </c>
    </row>
    <row r="20" spans="1:20" ht="15">
      <c r="A20" s="32" t="s">
        <v>18</v>
      </c>
      <c r="B20" s="2"/>
      <c r="C20" s="27">
        <f t="shared" si="0"/>
      </c>
      <c r="D20" s="33">
        <f t="shared" si="1"/>
      </c>
      <c r="E20" s="27">
        <f t="shared" si="2"/>
      </c>
      <c r="G20" s="34">
        <f t="shared" si="12"/>
      </c>
      <c r="H20" s="35">
        <f t="shared" si="3"/>
      </c>
      <c r="I20" s="34">
        <f t="shared" si="4"/>
      </c>
      <c r="J20" s="35">
        <f t="shared" si="5"/>
      </c>
      <c r="L20" s="34">
        <f t="shared" si="13"/>
      </c>
      <c r="M20" s="35">
        <f t="shared" si="6"/>
      </c>
      <c r="N20" s="34">
        <f t="shared" si="7"/>
      </c>
      <c r="O20" s="35">
        <f t="shared" si="8"/>
      </c>
      <c r="Q20" s="34">
        <f t="shared" si="14"/>
      </c>
      <c r="R20" s="35">
        <f t="shared" si="9"/>
      </c>
      <c r="S20" s="34">
        <f t="shared" si="10"/>
      </c>
      <c r="T20" s="35">
        <f t="shared" si="11"/>
      </c>
    </row>
    <row r="21" spans="1:20" ht="15">
      <c r="A21" s="32" t="s">
        <v>19</v>
      </c>
      <c r="B21" s="2"/>
      <c r="C21" s="27">
        <f t="shared" si="0"/>
      </c>
      <c r="D21" s="33">
        <f t="shared" si="1"/>
      </c>
      <c r="E21" s="27">
        <f t="shared" si="2"/>
      </c>
      <c r="G21" s="34">
        <f t="shared" si="12"/>
      </c>
      <c r="H21" s="35">
        <f t="shared" si="3"/>
      </c>
      <c r="I21" s="34">
        <f t="shared" si="4"/>
      </c>
      <c r="J21" s="35">
        <f t="shared" si="5"/>
      </c>
      <c r="L21" s="34">
        <f t="shared" si="13"/>
      </c>
      <c r="M21" s="35">
        <f t="shared" si="6"/>
      </c>
      <c r="N21" s="34">
        <f t="shared" si="7"/>
      </c>
      <c r="O21" s="35">
        <f t="shared" si="8"/>
      </c>
      <c r="Q21" s="34">
        <f t="shared" si="14"/>
      </c>
      <c r="R21" s="35">
        <f t="shared" si="9"/>
      </c>
      <c r="S21" s="34">
        <f t="shared" si="10"/>
      </c>
      <c r="T21" s="35">
        <f t="shared" si="11"/>
      </c>
    </row>
    <row r="22" spans="1:20" ht="15">
      <c r="A22" s="32" t="s">
        <v>20</v>
      </c>
      <c r="B22" s="2"/>
      <c r="C22" s="27">
        <f t="shared" si="0"/>
      </c>
      <c r="D22" s="33">
        <f t="shared" si="1"/>
      </c>
      <c r="E22" s="27">
        <f t="shared" si="2"/>
      </c>
      <c r="G22" s="34">
        <f t="shared" si="12"/>
      </c>
      <c r="H22" s="35">
        <f t="shared" si="3"/>
      </c>
      <c r="I22" s="34">
        <f t="shared" si="4"/>
      </c>
      <c r="J22" s="35">
        <f t="shared" si="5"/>
      </c>
      <c r="L22" s="34">
        <f t="shared" si="13"/>
      </c>
      <c r="M22" s="35">
        <f t="shared" si="6"/>
      </c>
      <c r="N22" s="34">
        <f t="shared" si="7"/>
      </c>
      <c r="O22" s="35">
        <f t="shared" si="8"/>
      </c>
      <c r="Q22" s="34">
        <f t="shared" si="14"/>
      </c>
      <c r="R22" s="35">
        <f t="shared" si="9"/>
      </c>
      <c r="S22" s="34">
        <f t="shared" si="10"/>
      </c>
      <c r="T22" s="35">
        <f t="shared" si="11"/>
      </c>
    </row>
    <row r="23" spans="1:20" ht="15">
      <c r="A23" s="32" t="s">
        <v>21</v>
      </c>
      <c r="B23" s="2"/>
      <c r="C23" s="27">
        <f t="shared" si="0"/>
      </c>
      <c r="D23" s="33">
        <f t="shared" si="1"/>
      </c>
      <c r="E23" s="27">
        <f t="shared" si="2"/>
      </c>
      <c r="G23" s="34">
        <f t="shared" si="12"/>
      </c>
      <c r="H23" s="35">
        <f t="shared" si="3"/>
      </c>
      <c r="I23" s="34">
        <f t="shared" si="4"/>
      </c>
      <c r="J23" s="35">
        <f t="shared" si="5"/>
      </c>
      <c r="L23" s="34">
        <f t="shared" si="13"/>
      </c>
      <c r="M23" s="35">
        <f t="shared" si="6"/>
      </c>
      <c r="N23" s="34">
        <f t="shared" si="7"/>
      </c>
      <c r="O23" s="35">
        <f t="shared" si="8"/>
      </c>
      <c r="Q23" s="34">
        <f t="shared" si="14"/>
      </c>
      <c r="R23" s="35">
        <f t="shared" si="9"/>
      </c>
      <c r="S23" s="34">
        <f t="shared" si="10"/>
      </c>
      <c r="T23" s="35">
        <f t="shared" si="11"/>
      </c>
    </row>
    <row r="24" spans="1:20" ht="15">
      <c r="A24" s="32" t="s">
        <v>22</v>
      </c>
      <c r="B24" s="2"/>
      <c r="C24" s="27">
        <f t="shared" si="0"/>
      </c>
      <c r="D24" s="33">
        <f t="shared" si="1"/>
      </c>
      <c r="E24" s="27">
        <f t="shared" si="2"/>
      </c>
      <c r="G24" s="34">
        <f t="shared" si="12"/>
      </c>
      <c r="H24" s="35">
        <f t="shared" si="3"/>
      </c>
      <c r="I24" s="34">
        <f t="shared" si="4"/>
      </c>
      <c r="J24" s="35">
        <f t="shared" si="5"/>
      </c>
      <c r="L24" s="34">
        <f t="shared" si="13"/>
      </c>
      <c r="M24" s="35">
        <f t="shared" si="6"/>
      </c>
      <c r="N24" s="34">
        <f t="shared" si="7"/>
      </c>
      <c r="O24" s="35">
        <f t="shared" si="8"/>
      </c>
      <c r="Q24" s="34">
        <f t="shared" si="14"/>
      </c>
      <c r="R24" s="35">
        <f t="shared" si="9"/>
      </c>
      <c r="S24" s="34">
        <f t="shared" si="10"/>
      </c>
      <c r="T24" s="35">
        <f t="shared" si="11"/>
      </c>
    </row>
    <row r="25" spans="1:20" ht="15">
      <c r="A25" s="32" t="s">
        <v>23</v>
      </c>
      <c r="B25" s="2"/>
      <c r="C25" s="27">
        <f t="shared" si="0"/>
      </c>
      <c r="D25" s="33">
        <f t="shared" si="1"/>
      </c>
      <c r="E25" s="27">
        <f t="shared" si="2"/>
      </c>
      <c r="G25" s="34">
        <f t="shared" si="12"/>
      </c>
      <c r="H25" s="35">
        <f t="shared" si="3"/>
      </c>
      <c r="I25" s="34">
        <f t="shared" si="4"/>
      </c>
      <c r="J25" s="35">
        <f t="shared" si="5"/>
      </c>
      <c r="L25" s="34">
        <f t="shared" si="13"/>
      </c>
      <c r="M25" s="35">
        <f t="shared" si="6"/>
      </c>
      <c r="N25" s="34">
        <f t="shared" si="7"/>
      </c>
      <c r="O25" s="35">
        <f t="shared" si="8"/>
      </c>
      <c r="Q25" s="34">
        <f t="shared" si="14"/>
      </c>
      <c r="R25" s="35">
        <f t="shared" si="9"/>
      </c>
      <c r="S25" s="34">
        <f t="shared" si="10"/>
      </c>
      <c r="T25" s="35">
        <f t="shared" si="11"/>
      </c>
    </row>
    <row r="26" spans="1:20" ht="15">
      <c r="A26" s="32" t="s">
        <v>24</v>
      </c>
      <c r="B26" s="2"/>
      <c r="C26" s="27">
        <f t="shared" si="0"/>
      </c>
      <c r="D26" s="33">
        <f t="shared" si="1"/>
      </c>
      <c r="E26" s="27">
        <f t="shared" si="2"/>
      </c>
      <c r="G26" s="34">
        <f t="shared" si="12"/>
      </c>
      <c r="H26" s="35">
        <f t="shared" si="3"/>
      </c>
      <c r="I26" s="34">
        <f t="shared" si="4"/>
      </c>
      <c r="J26" s="35">
        <f t="shared" si="5"/>
      </c>
      <c r="L26" s="34">
        <f t="shared" si="13"/>
      </c>
      <c r="M26" s="35">
        <f t="shared" si="6"/>
      </c>
      <c r="N26" s="34">
        <f t="shared" si="7"/>
      </c>
      <c r="O26" s="35">
        <f t="shared" si="8"/>
      </c>
      <c r="Q26" s="34">
        <f t="shared" si="14"/>
      </c>
      <c r="R26" s="35">
        <f t="shared" si="9"/>
      </c>
      <c r="S26" s="34">
        <f t="shared" si="10"/>
      </c>
      <c r="T26" s="35">
        <f t="shared" si="11"/>
      </c>
    </row>
    <row r="27" spans="1:20" ht="15">
      <c r="A27" s="32" t="s">
        <v>25</v>
      </c>
      <c r="B27" s="2"/>
      <c r="C27" s="27">
        <f t="shared" si="0"/>
      </c>
      <c r="D27" s="33">
        <f t="shared" si="1"/>
      </c>
      <c r="E27" s="27">
        <f t="shared" si="2"/>
      </c>
      <c r="F27" s="8"/>
      <c r="G27" s="34">
        <f t="shared" si="12"/>
      </c>
      <c r="H27" s="35">
        <f t="shared" si="3"/>
      </c>
      <c r="I27" s="34">
        <f t="shared" si="4"/>
      </c>
      <c r="J27" s="35">
        <f t="shared" si="5"/>
      </c>
      <c r="L27" s="34">
        <f t="shared" si="13"/>
      </c>
      <c r="M27" s="35">
        <f t="shared" si="6"/>
      </c>
      <c r="N27" s="34">
        <f t="shared" si="7"/>
      </c>
      <c r="O27" s="35">
        <f t="shared" si="8"/>
      </c>
      <c r="Q27" s="34">
        <f t="shared" si="14"/>
      </c>
      <c r="R27" s="35">
        <f t="shared" si="9"/>
      </c>
      <c r="S27" s="34">
        <f t="shared" si="10"/>
      </c>
      <c r="T27" s="35">
        <f t="shared" si="11"/>
      </c>
    </row>
    <row r="28" spans="1:20" s="36" customFormat="1" ht="15">
      <c r="A28" s="32" t="s">
        <v>26</v>
      </c>
      <c r="B28" s="2"/>
      <c r="C28" s="27">
        <f t="shared" si="0"/>
      </c>
      <c r="D28" s="33">
        <f t="shared" si="1"/>
      </c>
      <c r="E28" s="27">
        <f t="shared" si="2"/>
      </c>
      <c r="G28" s="34">
        <f t="shared" si="12"/>
      </c>
      <c r="H28" s="35">
        <f t="shared" si="3"/>
      </c>
      <c r="I28" s="34">
        <f t="shared" si="4"/>
      </c>
      <c r="J28" s="35">
        <f t="shared" si="5"/>
      </c>
      <c r="K28" s="7"/>
      <c r="L28" s="34">
        <f t="shared" si="13"/>
      </c>
      <c r="M28" s="35">
        <f t="shared" si="6"/>
      </c>
      <c r="N28" s="34">
        <f t="shared" si="7"/>
      </c>
      <c r="O28" s="35">
        <f t="shared" si="8"/>
      </c>
      <c r="P28" s="7"/>
      <c r="Q28" s="34">
        <f t="shared" si="14"/>
      </c>
      <c r="R28" s="35">
        <f t="shared" si="9"/>
      </c>
      <c r="S28" s="34">
        <f t="shared" si="10"/>
      </c>
      <c r="T28" s="35">
        <f t="shared" si="11"/>
      </c>
    </row>
    <row r="29" spans="1:20" s="36" customFormat="1" ht="15">
      <c r="A29" s="32" t="s">
        <v>27</v>
      </c>
      <c r="B29" s="2"/>
      <c r="C29" s="27">
        <f t="shared" si="0"/>
      </c>
      <c r="D29" s="33">
        <f t="shared" si="1"/>
      </c>
      <c r="E29" s="27">
        <f t="shared" si="2"/>
      </c>
      <c r="G29" s="34">
        <f t="shared" si="12"/>
      </c>
      <c r="H29" s="35">
        <f t="shared" si="3"/>
      </c>
      <c r="I29" s="34">
        <f t="shared" si="4"/>
      </c>
      <c r="J29" s="35">
        <f t="shared" si="5"/>
      </c>
      <c r="L29" s="34">
        <f t="shared" si="13"/>
      </c>
      <c r="M29" s="35">
        <f t="shared" si="6"/>
      </c>
      <c r="N29" s="34">
        <f t="shared" si="7"/>
      </c>
      <c r="O29" s="35">
        <f t="shared" si="8"/>
      </c>
      <c r="Q29" s="34">
        <f t="shared" si="14"/>
      </c>
      <c r="R29" s="35">
        <f t="shared" si="9"/>
      </c>
      <c r="S29" s="34">
        <f t="shared" si="10"/>
      </c>
      <c r="T29" s="35">
        <f t="shared" si="11"/>
      </c>
    </row>
    <row r="30" spans="1:20" ht="15">
      <c r="A30" s="32" t="s">
        <v>29</v>
      </c>
      <c r="B30" s="2"/>
      <c r="C30" s="27">
        <f t="shared" si="0"/>
      </c>
      <c r="D30" s="33">
        <f t="shared" si="1"/>
      </c>
      <c r="E30" s="27">
        <f t="shared" si="2"/>
      </c>
      <c r="G30" s="34">
        <f t="shared" si="12"/>
      </c>
      <c r="H30" s="35">
        <f t="shared" si="3"/>
      </c>
      <c r="I30" s="34">
        <f t="shared" si="4"/>
      </c>
      <c r="J30" s="35">
        <f t="shared" si="5"/>
      </c>
      <c r="K30" s="36"/>
      <c r="L30" s="34">
        <f t="shared" si="13"/>
      </c>
      <c r="M30" s="35">
        <f t="shared" si="6"/>
      </c>
      <c r="N30" s="34">
        <f t="shared" si="7"/>
      </c>
      <c r="O30" s="35">
        <f t="shared" si="8"/>
      </c>
      <c r="P30" s="36"/>
      <c r="Q30" s="34">
        <f t="shared" si="14"/>
      </c>
      <c r="R30" s="35">
        <f t="shared" si="9"/>
      </c>
      <c r="S30" s="34">
        <f t="shared" si="10"/>
      </c>
      <c r="T30" s="35">
        <f t="shared" si="11"/>
      </c>
    </row>
    <row r="31" spans="1:20" ht="15">
      <c r="A31" s="32" t="s">
        <v>30</v>
      </c>
      <c r="B31" s="2"/>
      <c r="C31" s="27">
        <f t="shared" si="0"/>
      </c>
      <c r="D31" s="33">
        <f t="shared" si="1"/>
      </c>
      <c r="E31" s="27">
        <f t="shared" si="2"/>
      </c>
      <c r="G31" s="34">
        <f t="shared" si="12"/>
      </c>
      <c r="H31" s="35">
        <f t="shared" si="3"/>
      </c>
      <c r="I31" s="34">
        <f t="shared" si="4"/>
      </c>
      <c r="J31" s="35">
        <f t="shared" si="5"/>
      </c>
      <c r="K31" s="36"/>
      <c r="L31" s="34">
        <f t="shared" si="13"/>
      </c>
      <c r="M31" s="35">
        <f t="shared" si="6"/>
      </c>
      <c r="N31" s="34">
        <f t="shared" si="7"/>
      </c>
      <c r="O31" s="35">
        <f t="shared" si="8"/>
      </c>
      <c r="P31" s="36"/>
      <c r="Q31" s="34">
        <f t="shared" si="14"/>
      </c>
      <c r="R31" s="35">
        <f t="shared" si="9"/>
      </c>
      <c r="S31" s="34">
        <f t="shared" si="10"/>
      </c>
      <c r="T31" s="35">
        <f t="shared" si="11"/>
      </c>
    </row>
    <row r="32" spans="1:20" ht="15">
      <c r="A32" s="32" t="s">
        <v>31</v>
      </c>
      <c r="B32" s="2"/>
      <c r="C32" s="27">
        <f t="shared" si="0"/>
      </c>
      <c r="D32" s="33">
        <f t="shared" si="1"/>
      </c>
      <c r="E32" s="27">
        <f t="shared" si="2"/>
      </c>
      <c r="G32" s="34">
        <f t="shared" si="12"/>
      </c>
      <c r="H32" s="35">
        <f t="shared" si="3"/>
      </c>
      <c r="I32" s="34">
        <f t="shared" si="4"/>
      </c>
      <c r="J32" s="35">
        <f t="shared" si="5"/>
      </c>
      <c r="K32" s="36"/>
      <c r="L32" s="34">
        <f t="shared" si="13"/>
      </c>
      <c r="M32" s="35">
        <f t="shared" si="6"/>
      </c>
      <c r="N32" s="34">
        <f t="shared" si="7"/>
      </c>
      <c r="O32" s="35">
        <f t="shared" si="8"/>
      </c>
      <c r="P32" s="36"/>
      <c r="Q32" s="34">
        <f t="shared" si="14"/>
      </c>
      <c r="R32" s="35">
        <f t="shared" si="9"/>
      </c>
      <c r="S32" s="34">
        <f t="shared" si="10"/>
      </c>
      <c r="T32" s="35">
        <f t="shared" si="11"/>
      </c>
    </row>
    <row r="33" spans="1:20" ht="15">
      <c r="A33" s="32" t="s">
        <v>32</v>
      </c>
      <c r="B33" s="2"/>
      <c r="C33" s="27">
        <f t="shared" si="0"/>
      </c>
      <c r="D33" s="33">
        <f t="shared" si="1"/>
      </c>
      <c r="E33" s="27">
        <f t="shared" si="2"/>
      </c>
      <c r="G33" s="34">
        <f t="shared" si="12"/>
      </c>
      <c r="H33" s="35">
        <f t="shared" si="3"/>
      </c>
      <c r="I33" s="34">
        <f t="shared" si="4"/>
      </c>
      <c r="J33" s="35">
        <f t="shared" si="5"/>
      </c>
      <c r="K33" s="36"/>
      <c r="L33" s="34">
        <f t="shared" si="13"/>
      </c>
      <c r="M33" s="35">
        <f t="shared" si="6"/>
      </c>
      <c r="N33" s="34">
        <f t="shared" si="7"/>
      </c>
      <c r="O33" s="35">
        <f t="shared" si="8"/>
      </c>
      <c r="P33" s="36"/>
      <c r="Q33" s="34">
        <f t="shared" si="14"/>
      </c>
      <c r="R33" s="35">
        <f t="shared" si="9"/>
      </c>
      <c r="S33" s="34">
        <f t="shared" si="10"/>
      </c>
      <c r="T33" s="35">
        <f t="shared" si="11"/>
      </c>
    </row>
    <row r="34" spans="1:20" ht="15">
      <c r="A34" s="32" t="s">
        <v>33</v>
      </c>
      <c r="B34" s="2"/>
      <c r="C34" s="27">
        <f t="shared" si="0"/>
      </c>
      <c r="D34" s="33">
        <f t="shared" si="1"/>
      </c>
      <c r="E34" s="27">
        <f t="shared" si="2"/>
      </c>
      <c r="G34" s="34">
        <f t="shared" si="12"/>
      </c>
      <c r="H34" s="35">
        <f t="shared" si="3"/>
      </c>
      <c r="I34" s="34">
        <f t="shared" si="4"/>
      </c>
      <c r="J34" s="35">
        <f t="shared" si="5"/>
      </c>
      <c r="K34" s="36"/>
      <c r="L34" s="34">
        <f t="shared" si="13"/>
      </c>
      <c r="M34" s="35">
        <f t="shared" si="6"/>
      </c>
      <c r="N34" s="34">
        <f t="shared" si="7"/>
      </c>
      <c r="O34" s="35">
        <f t="shared" si="8"/>
      </c>
      <c r="P34" s="36"/>
      <c r="Q34" s="34">
        <f t="shared" si="14"/>
      </c>
      <c r="R34" s="35">
        <f t="shared" si="9"/>
      </c>
      <c r="S34" s="34">
        <f t="shared" si="10"/>
      </c>
      <c r="T34" s="35">
        <f t="shared" si="11"/>
      </c>
    </row>
    <row r="35" spans="1:20" ht="15">
      <c r="A35" s="32" t="s">
        <v>34</v>
      </c>
      <c r="B35" s="2"/>
      <c r="C35" s="27">
        <f t="shared" si="0"/>
      </c>
      <c r="D35" s="33">
        <f t="shared" si="1"/>
      </c>
      <c r="E35" s="27">
        <f t="shared" si="2"/>
      </c>
      <c r="G35" s="34">
        <f t="shared" si="12"/>
      </c>
      <c r="H35" s="35">
        <f t="shared" si="3"/>
      </c>
      <c r="I35" s="34">
        <f t="shared" si="4"/>
      </c>
      <c r="J35" s="35">
        <f t="shared" si="5"/>
      </c>
      <c r="K35" s="36"/>
      <c r="L35" s="34">
        <f t="shared" si="13"/>
      </c>
      <c r="M35" s="35">
        <f t="shared" si="6"/>
      </c>
      <c r="N35" s="34">
        <f t="shared" si="7"/>
      </c>
      <c r="O35" s="35">
        <f t="shared" si="8"/>
      </c>
      <c r="P35" s="36"/>
      <c r="Q35" s="34">
        <f t="shared" si="14"/>
      </c>
      <c r="R35" s="35">
        <f t="shared" si="9"/>
      </c>
      <c r="S35" s="34">
        <f t="shared" si="10"/>
      </c>
      <c r="T35" s="35">
        <f t="shared" si="11"/>
      </c>
    </row>
    <row r="36" spans="1:20" ht="15">
      <c r="A36" s="32" t="s">
        <v>35</v>
      </c>
      <c r="B36" s="2"/>
      <c r="C36" s="27">
        <f t="shared" si="0"/>
      </c>
      <c r="D36" s="33">
        <f t="shared" si="1"/>
      </c>
      <c r="E36" s="27">
        <f t="shared" si="2"/>
      </c>
      <c r="G36" s="34">
        <f t="shared" si="12"/>
      </c>
      <c r="H36" s="35">
        <f t="shared" si="3"/>
      </c>
      <c r="I36" s="34">
        <f t="shared" si="4"/>
      </c>
      <c r="J36" s="35">
        <f t="shared" si="5"/>
      </c>
      <c r="K36" s="36"/>
      <c r="L36" s="34">
        <f t="shared" si="13"/>
      </c>
      <c r="M36" s="35">
        <f t="shared" si="6"/>
      </c>
      <c r="N36" s="34">
        <f t="shared" si="7"/>
      </c>
      <c r="O36" s="35">
        <f t="shared" si="8"/>
      </c>
      <c r="P36" s="36"/>
      <c r="Q36" s="34">
        <f t="shared" si="14"/>
      </c>
      <c r="R36" s="35">
        <f t="shared" si="9"/>
      </c>
      <c r="S36" s="34">
        <f t="shared" si="10"/>
      </c>
      <c r="T36" s="35">
        <f t="shared" si="11"/>
      </c>
    </row>
    <row r="37" spans="1:20" ht="15">
      <c r="A37" s="32" t="s">
        <v>36</v>
      </c>
      <c r="B37" s="2"/>
      <c r="C37" s="27">
        <f t="shared" si="0"/>
      </c>
      <c r="D37" s="33">
        <f t="shared" si="1"/>
      </c>
      <c r="E37" s="27">
        <f t="shared" si="2"/>
      </c>
      <c r="G37" s="34">
        <f t="shared" si="12"/>
      </c>
      <c r="H37" s="35">
        <f t="shared" si="3"/>
      </c>
      <c r="I37" s="34">
        <f t="shared" si="4"/>
      </c>
      <c r="J37" s="35">
        <f t="shared" si="5"/>
      </c>
      <c r="K37" s="36"/>
      <c r="L37" s="34">
        <f t="shared" si="13"/>
      </c>
      <c r="M37" s="35">
        <f t="shared" si="6"/>
      </c>
      <c r="N37" s="34">
        <f t="shared" si="7"/>
      </c>
      <c r="O37" s="35">
        <f t="shared" si="8"/>
      </c>
      <c r="P37" s="36"/>
      <c r="Q37" s="34">
        <f t="shared" si="14"/>
      </c>
      <c r="R37" s="35">
        <f t="shared" si="9"/>
      </c>
      <c r="S37" s="34">
        <f t="shared" si="10"/>
      </c>
      <c r="T37" s="35">
        <f t="shared" si="11"/>
      </c>
    </row>
    <row r="38" spans="1:20" ht="15">
      <c r="A38" s="32" t="s">
        <v>37</v>
      </c>
      <c r="B38" s="2"/>
      <c r="C38" s="27">
        <f t="shared" si="0"/>
      </c>
      <c r="D38" s="33">
        <f t="shared" si="1"/>
      </c>
      <c r="E38" s="27">
        <f t="shared" si="2"/>
      </c>
      <c r="G38" s="34">
        <f t="shared" si="12"/>
      </c>
      <c r="H38" s="35">
        <f t="shared" si="3"/>
      </c>
      <c r="I38" s="34">
        <f t="shared" si="4"/>
      </c>
      <c r="J38" s="35">
        <f t="shared" si="5"/>
      </c>
      <c r="K38" s="36"/>
      <c r="L38" s="34">
        <f t="shared" si="13"/>
      </c>
      <c r="M38" s="35">
        <f t="shared" si="6"/>
      </c>
      <c r="N38" s="34">
        <f t="shared" si="7"/>
      </c>
      <c r="O38" s="35">
        <f t="shared" si="8"/>
      </c>
      <c r="P38" s="36"/>
      <c r="Q38" s="34">
        <f t="shared" si="14"/>
      </c>
      <c r="R38" s="35">
        <f t="shared" si="9"/>
      </c>
      <c r="S38" s="34">
        <f t="shared" si="10"/>
      </c>
      <c r="T38" s="35">
        <f t="shared" si="11"/>
      </c>
    </row>
    <row r="39" spans="1:20" ht="15">
      <c r="A39" s="37" t="s">
        <v>38</v>
      </c>
      <c r="B39" s="2"/>
      <c r="C39" s="27">
        <f t="shared" si="0"/>
      </c>
      <c r="D39" s="33">
        <f t="shared" si="1"/>
      </c>
      <c r="E39" s="27">
        <f t="shared" si="2"/>
      </c>
      <c r="G39" s="34">
        <f t="shared" si="12"/>
      </c>
      <c r="H39" s="35">
        <f t="shared" si="3"/>
      </c>
      <c r="I39" s="34">
        <f t="shared" si="4"/>
      </c>
      <c r="J39" s="35">
        <f t="shared" si="5"/>
      </c>
      <c r="K39" s="36"/>
      <c r="L39" s="34">
        <f t="shared" si="13"/>
      </c>
      <c r="M39" s="35">
        <f t="shared" si="6"/>
      </c>
      <c r="N39" s="34">
        <f t="shared" si="7"/>
      </c>
      <c r="O39" s="35">
        <f t="shared" si="8"/>
      </c>
      <c r="P39" s="36"/>
      <c r="Q39" s="34">
        <f t="shared" si="14"/>
      </c>
      <c r="R39" s="35">
        <f t="shared" si="9"/>
      </c>
      <c r="S39" s="34">
        <f t="shared" si="10"/>
      </c>
      <c r="T39" s="35">
        <f t="shared" si="11"/>
      </c>
    </row>
    <row r="40" spans="2:20" ht="15">
      <c r="B40" s="3"/>
      <c r="C40" s="38">
        <f t="shared" si="0"/>
      </c>
      <c r="D40" s="39">
        <f t="shared" si="1"/>
      </c>
      <c r="E40" s="38">
        <f t="shared" si="2"/>
      </c>
      <c r="G40" s="42">
        <f t="shared" si="12"/>
      </c>
      <c r="H40" s="43">
        <f t="shared" si="3"/>
      </c>
      <c r="I40" s="42">
        <f t="shared" si="4"/>
      </c>
      <c r="J40" s="43">
        <f t="shared" si="5"/>
      </c>
      <c r="L40" s="42">
        <f t="shared" si="13"/>
      </c>
      <c r="M40" s="43">
        <f t="shared" si="6"/>
      </c>
      <c r="N40" s="42">
        <f t="shared" si="7"/>
      </c>
      <c r="O40" s="43">
        <f t="shared" si="8"/>
      </c>
      <c r="Q40" s="42">
        <f t="shared" si="14"/>
      </c>
      <c r="R40" s="43">
        <f t="shared" si="9"/>
      </c>
      <c r="S40" s="42">
        <f t="shared" si="10"/>
      </c>
      <c r="T40" s="43">
        <f t="shared" si="11"/>
      </c>
    </row>
    <row r="43" spans="1:20" ht="15">
      <c r="A43" s="18" t="s">
        <v>55</v>
      </c>
      <c r="B43" s="19"/>
      <c r="C43" s="19"/>
      <c r="D43" s="19"/>
      <c r="E43" s="19"/>
      <c r="F43" s="19"/>
      <c r="G43" s="19"/>
      <c r="H43" s="19"/>
      <c r="L43" s="109" t="s">
        <v>46</v>
      </c>
      <c r="M43" s="109"/>
      <c r="N43" s="109"/>
      <c r="O43" s="109"/>
      <c r="Q43" s="109" t="s">
        <v>46</v>
      </c>
      <c r="R43" s="109"/>
      <c r="S43" s="109"/>
      <c r="T43" s="109"/>
    </row>
    <row r="44" spans="1:20" ht="15.75">
      <c r="A44" s="20"/>
      <c r="B44" s="108" t="s">
        <v>50</v>
      </c>
      <c r="C44" s="108"/>
      <c r="D44" s="108"/>
      <c r="E44" s="108"/>
      <c r="G44" s="108" t="s">
        <v>51</v>
      </c>
      <c r="H44" s="108"/>
      <c r="I44" s="108"/>
      <c r="J44" s="108"/>
      <c r="L44" s="108" t="s">
        <v>51</v>
      </c>
      <c r="M44" s="108"/>
      <c r="N44" s="108"/>
      <c r="O44" s="108"/>
      <c r="Q44" s="108" t="s">
        <v>51</v>
      </c>
      <c r="R44" s="108"/>
      <c r="S44" s="108"/>
      <c r="T44" s="108"/>
    </row>
    <row r="45" spans="1:20" ht="15" customHeight="1">
      <c r="A45" s="93" t="s">
        <v>6</v>
      </c>
      <c r="B45" s="95" t="s">
        <v>44</v>
      </c>
      <c r="C45" s="96"/>
      <c r="D45" s="96"/>
      <c r="E45" s="97"/>
      <c r="G45" s="98" t="s">
        <v>44</v>
      </c>
      <c r="H45" s="99"/>
      <c r="I45" s="99"/>
      <c r="J45" s="100"/>
      <c r="L45" s="98" t="s">
        <v>44</v>
      </c>
      <c r="M45" s="99"/>
      <c r="N45" s="99"/>
      <c r="O45" s="100"/>
      <c r="Q45" s="98" t="s">
        <v>44</v>
      </c>
      <c r="R45" s="99"/>
      <c r="S45" s="99"/>
      <c r="T45" s="100"/>
    </row>
    <row r="46" spans="1:20" ht="15">
      <c r="A46" s="94"/>
      <c r="B46" s="101" t="s">
        <v>8</v>
      </c>
      <c r="C46" s="102"/>
      <c r="D46" s="102"/>
      <c r="E46" s="103"/>
      <c r="G46" s="104" t="s">
        <v>8</v>
      </c>
      <c r="H46" s="105"/>
      <c r="I46" s="105"/>
      <c r="J46" s="106"/>
      <c r="L46" s="104" t="s">
        <v>9</v>
      </c>
      <c r="M46" s="105"/>
      <c r="N46" s="105"/>
      <c r="O46" s="106"/>
      <c r="Q46" s="104" t="s">
        <v>10</v>
      </c>
      <c r="R46" s="105"/>
      <c r="S46" s="105"/>
      <c r="T46" s="106"/>
    </row>
    <row r="47" spans="1:20" ht="15">
      <c r="A47" s="21"/>
      <c r="B47" s="22"/>
      <c r="C47" s="23"/>
      <c r="D47" s="23"/>
      <c r="E47" s="24"/>
      <c r="G47" s="110"/>
      <c r="H47" s="108"/>
      <c r="I47" s="108"/>
      <c r="J47" s="111"/>
      <c r="L47" s="112">
        <v>0.85</v>
      </c>
      <c r="M47" s="113"/>
      <c r="N47" s="113"/>
      <c r="O47" s="114"/>
      <c r="Q47" s="112">
        <v>0.75</v>
      </c>
      <c r="R47" s="113"/>
      <c r="S47" s="113"/>
      <c r="T47" s="114"/>
    </row>
    <row r="48" spans="2:20" ht="15" customHeight="1">
      <c r="B48" s="95" t="s">
        <v>11</v>
      </c>
      <c r="C48" s="97"/>
      <c r="D48" s="95" t="s">
        <v>62</v>
      </c>
      <c r="E48" s="97"/>
      <c r="G48" s="98" t="s">
        <v>11</v>
      </c>
      <c r="H48" s="99"/>
      <c r="I48" s="98" t="s">
        <v>62</v>
      </c>
      <c r="J48" s="100"/>
      <c r="L48" s="98" t="s">
        <v>11</v>
      </c>
      <c r="M48" s="99"/>
      <c r="N48" s="98" t="s">
        <v>62</v>
      </c>
      <c r="O48" s="100"/>
      <c r="Q48" s="98" t="s">
        <v>11</v>
      </c>
      <c r="R48" s="99"/>
      <c r="S48" s="98" t="s">
        <v>62</v>
      </c>
      <c r="T48" s="100"/>
    </row>
    <row r="49" spans="2:20" ht="15">
      <c r="B49" s="22" t="s">
        <v>13</v>
      </c>
      <c r="C49" s="23" t="s">
        <v>14</v>
      </c>
      <c r="D49" s="22" t="s">
        <v>13</v>
      </c>
      <c r="E49" s="24" t="s">
        <v>14</v>
      </c>
      <c r="G49" s="48" t="s">
        <v>13</v>
      </c>
      <c r="H49" s="47" t="s">
        <v>14</v>
      </c>
      <c r="I49" s="48" t="s">
        <v>13</v>
      </c>
      <c r="J49" s="49" t="s">
        <v>14</v>
      </c>
      <c r="L49" s="48" t="s">
        <v>13</v>
      </c>
      <c r="M49" s="47" t="s">
        <v>14</v>
      </c>
      <c r="N49" s="48" t="s">
        <v>13</v>
      </c>
      <c r="O49" s="49" t="s">
        <v>14</v>
      </c>
      <c r="Q49" s="48" t="s">
        <v>13</v>
      </c>
      <c r="R49" s="47" t="s">
        <v>14</v>
      </c>
      <c r="S49" s="48" t="s">
        <v>13</v>
      </c>
      <c r="T49" s="49" t="s">
        <v>14</v>
      </c>
    </row>
    <row r="50" spans="1:20" ht="15">
      <c r="A50" s="44" t="s">
        <v>15</v>
      </c>
      <c r="B50" s="33">
        <f aca="true" t="shared" si="15" ref="B50:B72">IF($I$3="","",$I$3*C50)</f>
      </c>
      <c r="C50" s="4"/>
      <c r="D50" s="33">
        <f aca="true" t="shared" si="16" ref="D50:D72">IF($I$3="","",$I$3-B50)</f>
      </c>
      <c r="E50" s="27">
        <f aca="true" t="shared" si="17" ref="E50:E72">IF($I$3="","",D50/$I$3)</f>
      </c>
      <c r="G50" s="29">
        <f>IF(C50="","",IF(B50-$I$4-$I$5&lt;$H$8,$H$8,$H$9))</f>
      </c>
      <c r="H50" s="30">
        <f aca="true" t="shared" si="18" ref="H50:H72">IF($I$3="","",G50/$I$6)</f>
      </c>
      <c r="I50" s="29">
        <f aca="true" t="shared" si="19" ref="I50:I72">IF($I$3="","",$I$6-G50)</f>
      </c>
      <c r="J50" s="30">
        <f aca="true" t="shared" si="20" ref="J50:J72">IF($I$3="","",1-H50)</f>
      </c>
      <c r="K50" s="31"/>
      <c r="L50" s="29">
        <f>IF($C50="","",IF($G50*L$15&lt;$H$8,$H$8,ROUND($G50*L$15*20,0.1)/20))</f>
      </c>
      <c r="M50" s="30">
        <f aca="true" t="shared" si="21" ref="M50:M72">IF($I$3="","",L50/$I$6)</f>
      </c>
      <c r="N50" s="29">
        <f aca="true" t="shared" si="22" ref="N50:N72">IF($I$3="","",$I$6-L50)</f>
      </c>
      <c r="O50" s="30">
        <f aca="true" t="shared" si="23" ref="O50:O72">IF($I$3="","",1-M50)</f>
      </c>
      <c r="Q50" s="29">
        <f>IF($C50="","",IF($G50*Q$15&lt;$H$8,$H$8,ROUND($G50*Q$15*20,0.1)/20))</f>
      </c>
      <c r="R50" s="30">
        <f aca="true" t="shared" si="24" ref="R50:R72">IF($I$3="","",Q50/$I$6)</f>
      </c>
      <c r="S50" s="29">
        <f aca="true" t="shared" si="25" ref="S50:S72">IF($I$3="","",$I$6-Q50)</f>
      </c>
      <c r="T50" s="30">
        <f aca="true" t="shared" si="26" ref="T50:T72">IF($I$3="","",1-R50)</f>
      </c>
    </row>
    <row r="51" spans="1:20" ht="15">
      <c r="A51" s="45" t="s">
        <v>16</v>
      </c>
      <c r="B51" s="33">
        <f t="shared" si="15"/>
      </c>
      <c r="C51" s="4"/>
      <c r="D51" s="33">
        <f t="shared" si="16"/>
      </c>
      <c r="E51" s="27">
        <f t="shared" si="17"/>
      </c>
      <c r="G51" s="34">
        <f aca="true" t="shared" si="27" ref="G51:G72">IF(C51="","",IF(B51-$I$4-$I$5&lt;$H$8,$H$8,ROUND((B51-$I$4-$I$5)*20,0.1)/20))</f>
      </c>
      <c r="H51" s="35">
        <f t="shared" si="18"/>
      </c>
      <c r="I51" s="34">
        <f t="shared" si="19"/>
      </c>
      <c r="J51" s="35">
        <f t="shared" si="20"/>
      </c>
      <c r="L51" s="34">
        <f aca="true" t="shared" si="28" ref="L51:L72">IF($C51="","",IF($G51*L$15&lt;$H$8,$H$8,ROUND($G51*L$15*20,0.1)/20))</f>
      </c>
      <c r="M51" s="35">
        <f t="shared" si="21"/>
      </c>
      <c r="N51" s="34">
        <f t="shared" si="22"/>
      </c>
      <c r="O51" s="35">
        <f t="shared" si="23"/>
      </c>
      <c r="Q51" s="34">
        <f aca="true" t="shared" si="29" ref="Q51:Q72">IF($C51="","",IF($G51*Q$15&lt;$H$8,$H$8,ROUND($G51*Q$15*20,0.1)/20))</f>
      </c>
      <c r="R51" s="35">
        <f t="shared" si="24"/>
      </c>
      <c r="S51" s="34">
        <f t="shared" si="25"/>
      </c>
      <c r="T51" s="35">
        <f t="shared" si="26"/>
      </c>
    </row>
    <row r="52" spans="1:20" ht="15">
      <c r="A52" s="45" t="s">
        <v>17</v>
      </c>
      <c r="B52" s="33">
        <f t="shared" si="15"/>
      </c>
      <c r="C52" s="4"/>
      <c r="D52" s="33">
        <f t="shared" si="16"/>
      </c>
      <c r="E52" s="27">
        <f t="shared" si="17"/>
      </c>
      <c r="G52" s="34">
        <f t="shared" si="27"/>
      </c>
      <c r="H52" s="35">
        <f t="shared" si="18"/>
      </c>
      <c r="I52" s="34">
        <f t="shared" si="19"/>
      </c>
      <c r="J52" s="35">
        <f t="shared" si="20"/>
      </c>
      <c r="L52" s="34">
        <f t="shared" si="28"/>
      </c>
      <c r="M52" s="35">
        <f t="shared" si="21"/>
      </c>
      <c r="N52" s="34">
        <f t="shared" si="22"/>
      </c>
      <c r="O52" s="35">
        <f t="shared" si="23"/>
      </c>
      <c r="Q52" s="34">
        <f t="shared" si="29"/>
      </c>
      <c r="R52" s="35">
        <f t="shared" si="24"/>
      </c>
      <c r="S52" s="34">
        <f t="shared" si="25"/>
      </c>
      <c r="T52" s="35">
        <f t="shared" si="26"/>
      </c>
    </row>
    <row r="53" spans="1:20" ht="15">
      <c r="A53" s="45" t="s">
        <v>18</v>
      </c>
      <c r="B53" s="33">
        <f t="shared" si="15"/>
      </c>
      <c r="C53" s="4"/>
      <c r="D53" s="33">
        <f t="shared" si="16"/>
      </c>
      <c r="E53" s="27">
        <f t="shared" si="17"/>
      </c>
      <c r="G53" s="34">
        <f t="shared" si="27"/>
      </c>
      <c r="H53" s="35">
        <f t="shared" si="18"/>
      </c>
      <c r="I53" s="34">
        <f t="shared" si="19"/>
      </c>
      <c r="J53" s="35">
        <f t="shared" si="20"/>
      </c>
      <c r="L53" s="34">
        <f t="shared" si="28"/>
      </c>
      <c r="M53" s="35">
        <f t="shared" si="21"/>
      </c>
      <c r="N53" s="34">
        <f t="shared" si="22"/>
      </c>
      <c r="O53" s="35">
        <f t="shared" si="23"/>
      </c>
      <c r="Q53" s="34">
        <f t="shared" si="29"/>
      </c>
      <c r="R53" s="35">
        <f t="shared" si="24"/>
      </c>
      <c r="S53" s="34">
        <f t="shared" si="25"/>
      </c>
      <c r="T53" s="35">
        <f t="shared" si="26"/>
      </c>
    </row>
    <row r="54" spans="1:20" ht="15">
      <c r="A54" s="45" t="s">
        <v>19</v>
      </c>
      <c r="B54" s="33">
        <f t="shared" si="15"/>
      </c>
      <c r="C54" s="4"/>
      <c r="D54" s="33">
        <f t="shared" si="16"/>
      </c>
      <c r="E54" s="27">
        <f t="shared" si="17"/>
      </c>
      <c r="G54" s="34">
        <f t="shared" si="27"/>
      </c>
      <c r="H54" s="35">
        <f t="shared" si="18"/>
      </c>
      <c r="I54" s="34">
        <f t="shared" si="19"/>
      </c>
      <c r="J54" s="35">
        <f t="shared" si="20"/>
      </c>
      <c r="L54" s="34">
        <f t="shared" si="28"/>
      </c>
      <c r="M54" s="35">
        <f t="shared" si="21"/>
      </c>
      <c r="N54" s="34">
        <f t="shared" si="22"/>
      </c>
      <c r="O54" s="35">
        <f t="shared" si="23"/>
      </c>
      <c r="Q54" s="34">
        <f t="shared" si="29"/>
      </c>
      <c r="R54" s="35">
        <f t="shared" si="24"/>
      </c>
      <c r="S54" s="34">
        <f t="shared" si="25"/>
      </c>
      <c r="T54" s="35">
        <f t="shared" si="26"/>
      </c>
    </row>
    <row r="55" spans="1:20" ht="15">
      <c r="A55" s="45" t="s">
        <v>20</v>
      </c>
      <c r="B55" s="33">
        <f t="shared" si="15"/>
      </c>
      <c r="C55" s="4"/>
      <c r="D55" s="33">
        <f t="shared" si="16"/>
      </c>
      <c r="E55" s="27">
        <f t="shared" si="17"/>
      </c>
      <c r="G55" s="34">
        <f t="shared" si="27"/>
      </c>
      <c r="H55" s="35">
        <f t="shared" si="18"/>
      </c>
      <c r="I55" s="34">
        <f t="shared" si="19"/>
      </c>
      <c r="J55" s="35">
        <f t="shared" si="20"/>
      </c>
      <c r="L55" s="34">
        <f t="shared" si="28"/>
      </c>
      <c r="M55" s="35">
        <f t="shared" si="21"/>
      </c>
      <c r="N55" s="34">
        <f t="shared" si="22"/>
      </c>
      <c r="O55" s="35">
        <f t="shared" si="23"/>
      </c>
      <c r="Q55" s="34">
        <f t="shared" si="29"/>
      </c>
      <c r="R55" s="35">
        <f t="shared" si="24"/>
      </c>
      <c r="S55" s="34">
        <f t="shared" si="25"/>
      </c>
      <c r="T55" s="35">
        <f t="shared" si="26"/>
      </c>
    </row>
    <row r="56" spans="1:20" ht="15">
      <c r="A56" s="45" t="s">
        <v>21</v>
      </c>
      <c r="B56" s="33">
        <f t="shared" si="15"/>
      </c>
      <c r="C56" s="4"/>
      <c r="D56" s="33">
        <f t="shared" si="16"/>
      </c>
      <c r="E56" s="27">
        <f t="shared" si="17"/>
      </c>
      <c r="G56" s="34">
        <f t="shared" si="27"/>
      </c>
      <c r="H56" s="35">
        <f t="shared" si="18"/>
      </c>
      <c r="I56" s="34">
        <f t="shared" si="19"/>
      </c>
      <c r="J56" s="35">
        <f t="shared" si="20"/>
      </c>
      <c r="L56" s="34">
        <f t="shared" si="28"/>
      </c>
      <c r="M56" s="35">
        <f t="shared" si="21"/>
      </c>
      <c r="N56" s="34">
        <f t="shared" si="22"/>
      </c>
      <c r="O56" s="35">
        <f t="shared" si="23"/>
      </c>
      <c r="Q56" s="34">
        <f t="shared" si="29"/>
      </c>
      <c r="R56" s="35">
        <f t="shared" si="24"/>
      </c>
      <c r="S56" s="34">
        <f t="shared" si="25"/>
      </c>
      <c r="T56" s="35">
        <f t="shared" si="26"/>
      </c>
    </row>
    <row r="57" spans="1:20" ht="15">
      <c r="A57" s="45" t="s">
        <v>22</v>
      </c>
      <c r="B57" s="33">
        <f t="shared" si="15"/>
      </c>
      <c r="C57" s="4"/>
      <c r="D57" s="33">
        <f t="shared" si="16"/>
      </c>
      <c r="E57" s="27">
        <f t="shared" si="17"/>
      </c>
      <c r="G57" s="34">
        <f t="shared" si="27"/>
      </c>
      <c r="H57" s="35">
        <f t="shared" si="18"/>
      </c>
      <c r="I57" s="34">
        <f t="shared" si="19"/>
      </c>
      <c r="J57" s="35">
        <f t="shared" si="20"/>
      </c>
      <c r="L57" s="34">
        <f t="shared" si="28"/>
      </c>
      <c r="M57" s="35">
        <f t="shared" si="21"/>
      </c>
      <c r="N57" s="34">
        <f t="shared" si="22"/>
      </c>
      <c r="O57" s="35">
        <f t="shared" si="23"/>
      </c>
      <c r="Q57" s="34">
        <f t="shared" si="29"/>
      </c>
      <c r="R57" s="35">
        <f t="shared" si="24"/>
      </c>
      <c r="S57" s="34">
        <f t="shared" si="25"/>
      </c>
      <c r="T57" s="35">
        <f t="shared" si="26"/>
      </c>
    </row>
    <row r="58" spans="1:20" ht="15">
      <c r="A58" s="45" t="s">
        <v>23</v>
      </c>
      <c r="B58" s="33">
        <f t="shared" si="15"/>
      </c>
      <c r="C58" s="4"/>
      <c r="D58" s="33">
        <f t="shared" si="16"/>
      </c>
      <c r="E58" s="27">
        <f t="shared" si="17"/>
      </c>
      <c r="G58" s="34">
        <f t="shared" si="27"/>
      </c>
      <c r="H58" s="35">
        <f t="shared" si="18"/>
      </c>
      <c r="I58" s="34">
        <f t="shared" si="19"/>
      </c>
      <c r="J58" s="35">
        <f t="shared" si="20"/>
      </c>
      <c r="L58" s="34">
        <f t="shared" si="28"/>
      </c>
      <c r="M58" s="35">
        <f t="shared" si="21"/>
      </c>
      <c r="N58" s="34">
        <f t="shared" si="22"/>
      </c>
      <c r="O58" s="35">
        <f t="shared" si="23"/>
      </c>
      <c r="Q58" s="34">
        <f t="shared" si="29"/>
      </c>
      <c r="R58" s="35">
        <f t="shared" si="24"/>
      </c>
      <c r="S58" s="34">
        <f t="shared" si="25"/>
      </c>
      <c r="T58" s="35">
        <f t="shared" si="26"/>
      </c>
    </row>
    <row r="59" spans="1:20" ht="15">
      <c r="A59" s="45" t="s">
        <v>24</v>
      </c>
      <c r="B59" s="33">
        <f t="shared" si="15"/>
      </c>
      <c r="C59" s="4"/>
      <c r="D59" s="33">
        <f t="shared" si="16"/>
      </c>
      <c r="E59" s="27">
        <f t="shared" si="17"/>
      </c>
      <c r="F59" s="8"/>
      <c r="G59" s="34">
        <f t="shared" si="27"/>
      </c>
      <c r="H59" s="35">
        <f t="shared" si="18"/>
      </c>
      <c r="I59" s="34">
        <f t="shared" si="19"/>
      </c>
      <c r="J59" s="35">
        <f t="shared" si="20"/>
      </c>
      <c r="L59" s="34">
        <f t="shared" si="28"/>
      </c>
      <c r="M59" s="35">
        <f t="shared" si="21"/>
      </c>
      <c r="N59" s="34">
        <f t="shared" si="22"/>
      </c>
      <c r="O59" s="35">
        <f t="shared" si="23"/>
      </c>
      <c r="Q59" s="34">
        <f t="shared" si="29"/>
      </c>
      <c r="R59" s="35">
        <f t="shared" si="24"/>
      </c>
      <c r="S59" s="34">
        <f t="shared" si="25"/>
      </c>
      <c r="T59" s="35">
        <f t="shared" si="26"/>
      </c>
    </row>
    <row r="60" spans="1:20" ht="15">
      <c r="A60" s="45" t="s">
        <v>25</v>
      </c>
      <c r="B60" s="33">
        <f t="shared" si="15"/>
      </c>
      <c r="C60" s="4"/>
      <c r="D60" s="33">
        <f t="shared" si="16"/>
      </c>
      <c r="E60" s="27">
        <f t="shared" si="17"/>
      </c>
      <c r="F60" s="36"/>
      <c r="G60" s="34">
        <f t="shared" si="27"/>
      </c>
      <c r="H60" s="35">
        <f t="shared" si="18"/>
      </c>
      <c r="I60" s="34">
        <f t="shared" si="19"/>
      </c>
      <c r="J60" s="35">
        <f t="shared" si="20"/>
      </c>
      <c r="L60" s="34">
        <f t="shared" si="28"/>
      </c>
      <c r="M60" s="35">
        <f t="shared" si="21"/>
      </c>
      <c r="N60" s="34">
        <f t="shared" si="22"/>
      </c>
      <c r="O60" s="35">
        <f t="shared" si="23"/>
      </c>
      <c r="Q60" s="34">
        <f t="shared" si="29"/>
      </c>
      <c r="R60" s="35">
        <f t="shared" si="24"/>
      </c>
      <c r="S60" s="34">
        <f t="shared" si="25"/>
      </c>
      <c r="T60" s="35">
        <f t="shared" si="26"/>
      </c>
    </row>
    <row r="61" spans="1:20" ht="15">
      <c r="A61" s="45" t="s">
        <v>26</v>
      </c>
      <c r="B61" s="33">
        <f t="shared" si="15"/>
      </c>
      <c r="C61" s="4"/>
      <c r="D61" s="33">
        <f t="shared" si="16"/>
      </c>
      <c r="E61" s="27">
        <f t="shared" si="17"/>
      </c>
      <c r="F61" s="36"/>
      <c r="G61" s="34">
        <f t="shared" si="27"/>
      </c>
      <c r="H61" s="35">
        <f t="shared" si="18"/>
      </c>
      <c r="I61" s="34">
        <f t="shared" si="19"/>
      </c>
      <c r="J61" s="35">
        <f t="shared" si="20"/>
      </c>
      <c r="L61" s="34">
        <f t="shared" si="28"/>
      </c>
      <c r="M61" s="35">
        <f t="shared" si="21"/>
      </c>
      <c r="N61" s="34">
        <f t="shared" si="22"/>
      </c>
      <c r="O61" s="35">
        <f t="shared" si="23"/>
      </c>
      <c r="Q61" s="34">
        <f t="shared" si="29"/>
      </c>
      <c r="R61" s="35">
        <f t="shared" si="24"/>
      </c>
      <c r="S61" s="34">
        <f t="shared" si="25"/>
      </c>
      <c r="T61" s="35">
        <f t="shared" si="26"/>
      </c>
    </row>
    <row r="62" spans="1:20" ht="15">
      <c r="A62" s="45" t="s">
        <v>27</v>
      </c>
      <c r="B62" s="33">
        <f t="shared" si="15"/>
      </c>
      <c r="C62" s="4"/>
      <c r="D62" s="33">
        <f t="shared" si="16"/>
      </c>
      <c r="E62" s="27">
        <f t="shared" si="17"/>
      </c>
      <c r="G62" s="34">
        <f t="shared" si="27"/>
      </c>
      <c r="H62" s="35">
        <f t="shared" si="18"/>
      </c>
      <c r="I62" s="34">
        <f t="shared" si="19"/>
      </c>
      <c r="J62" s="35">
        <f t="shared" si="20"/>
      </c>
      <c r="L62" s="34">
        <f t="shared" si="28"/>
      </c>
      <c r="M62" s="35">
        <f t="shared" si="21"/>
      </c>
      <c r="N62" s="34">
        <f t="shared" si="22"/>
      </c>
      <c r="O62" s="35">
        <f t="shared" si="23"/>
      </c>
      <c r="Q62" s="34">
        <f t="shared" si="29"/>
      </c>
      <c r="R62" s="35">
        <f t="shared" si="24"/>
      </c>
      <c r="S62" s="34">
        <f t="shared" si="25"/>
      </c>
      <c r="T62" s="35">
        <f t="shared" si="26"/>
      </c>
    </row>
    <row r="63" spans="1:20" ht="15">
      <c r="A63" s="32" t="s">
        <v>29</v>
      </c>
      <c r="B63" s="33">
        <f t="shared" si="15"/>
      </c>
      <c r="C63" s="4"/>
      <c r="D63" s="33">
        <f t="shared" si="16"/>
      </c>
      <c r="E63" s="27">
        <f t="shared" si="17"/>
      </c>
      <c r="G63" s="34">
        <f t="shared" si="27"/>
      </c>
      <c r="H63" s="35">
        <f t="shared" si="18"/>
      </c>
      <c r="I63" s="34">
        <f t="shared" si="19"/>
      </c>
      <c r="J63" s="35">
        <f t="shared" si="20"/>
      </c>
      <c r="L63" s="34">
        <f t="shared" si="28"/>
      </c>
      <c r="M63" s="35">
        <f t="shared" si="21"/>
      </c>
      <c r="N63" s="34">
        <f t="shared" si="22"/>
      </c>
      <c r="O63" s="35">
        <f t="shared" si="23"/>
      </c>
      <c r="Q63" s="34">
        <f t="shared" si="29"/>
      </c>
      <c r="R63" s="35">
        <f t="shared" si="24"/>
      </c>
      <c r="S63" s="34">
        <f t="shared" si="25"/>
      </c>
      <c r="T63" s="35">
        <f t="shared" si="26"/>
      </c>
    </row>
    <row r="64" spans="1:20" ht="15">
      <c r="A64" s="32" t="s">
        <v>30</v>
      </c>
      <c r="B64" s="33">
        <f t="shared" si="15"/>
      </c>
      <c r="C64" s="4"/>
      <c r="D64" s="33">
        <f t="shared" si="16"/>
      </c>
      <c r="E64" s="27">
        <f t="shared" si="17"/>
      </c>
      <c r="G64" s="34">
        <f t="shared" si="27"/>
      </c>
      <c r="H64" s="35">
        <f t="shared" si="18"/>
      </c>
      <c r="I64" s="34">
        <f t="shared" si="19"/>
      </c>
      <c r="J64" s="35">
        <f t="shared" si="20"/>
      </c>
      <c r="L64" s="34">
        <f t="shared" si="28"/>
      </c>
      <c r="M64" s="35">
        <f t="shared" si="21"/>
      </c>
      <c r="N64" s="34">
        <f t="shared" si="22"/>
      </c>
      <c r="O64" s="35">
        <f t="shared" si="23"/>
      </c>
      <c r="Q64" s="34">
        <f t="shared" si="29"/>
      </c>
      <c r="R64" s="35">
        <f t="shared" si="24"/>
      </c>
      <c r="S64" s="34">
        <f t="shared" si="25"/>
      </c>
      <c r="T64" s="35">
        <f t="shared" si="26"/>
      </c>
    </row>
    <row r="65" spans="1:20" ht="15">
      <c r="A65" s="32" t="s">
        <v>31</v>
      </c>
      <c r="B65" s="33">
        <f t="shared" si="15"/>
      </c>
      <c r="C65" s="4"/>
      <c r="D65" s="33">
        <f t="shared" si="16"/>
      </c>
      <c r="E65" s="27">
        <f t="shared" si="17"/>
      </c>
      <c r="G65" s="34">
        <f t="shared" si="27"/>
      </c>
      <c r="H65" s="35">
        <f t="shared" si="18"/>
      </c>
      <c r="I65" s="34">
        <f t="shared" si="19"/>
      </c>
      <c r="J65" s="35">
        <f t="shared" si="20"/>
      </c>
      <c r="L65" s="34">
        <f t="shared" si="28"/>
      </c>
      <c r="M65" s="35">
        <f t="shared" si="21"/>
      </c>
      <c r="N65" s="34">
        <f t="shared" si="22"/>
      </c>
      <c r="O65" s="35">
        <f t="shared" si="23"/>
      </c>
      <c r="Q65" s="34">
        <f t="shared" si="29"/>
      </c>
      <c r="R65" s="35">
        <f t="shared" si="24"/>
      </c>
      <c r="S65" s="34">
        <f t="shared" si="25"/>
      </c>
      <c r="T65" s="35">
        <f t="shared" si="26"/>
      </c>
    </row>
    <row r="66" spans="1:20" ht="15">
      <c r="A66" s="32" t="s">
        <v>32</v>
      </c>
      <c r="B66" s="33">
        <f t="shared" si="15"/>
      </c>
      <c r="C66" s="4"/>
      <c r="D66" s="33">
        <f t="shared" si="16"/>
      </c>
      <c r="E66" s="27">
        <f t="shared" si="17"/>
      </c>
      <c r="G66" s="34">
        <f t="shared" si="27"/>
      </c>
      <c r="H66" s="35">
        <f t="shared" si="18"/>
      </c>
      <c r="I66" s="34">
        <f t="shared" si="19"/>
      </c>
      <c r="J66" s="35">
        <f t="shared" si="20"/>
      </c>
      <c r="L66" s="34">
        <f t="shared" si="28"/>
      </c>
      <c r="M66" s="35">
        <f t="shared" si="21"/>
      </c>
      <c r="N66" s="34">
        <f t="shared" si="22"/>
      </c>
      <c r="O66" s="35">
        <f t="shared" si="23"/>
      </c>
      <c r="Q66" s="34">
        <f t="shared" si="29"/>
      </c>
      <c r="R66" s="35">
        <f t="shared" si="24"/>
      </c>
      <c r="S66" s="34">
        <f t="shared" si="25"/>
      </c>
      <c r="T66" s="35">
        <f t="shared" si="26"/>
      </c>
    </row>
    <row r="67" spans="1:20" ht="15">
      <c r="A67" s="32" t="s">
        <v>33</v>
      </c>
      <c r="B67" s="33">
        <f t="shared" si="15"/>
      </c>
      <c r="C67" s="4"/>
      <c r="D67" s="33">
        <f t="shared" si="16"/>
      </c>
      <c r="E67" s="27">
        <f t="shared" si="17"/>
      </c>
      <c r="G67" s="34">
        <f t="shared" si="27"/>
      </c>
      <c r="H67" s="35">
        <f t="shared" si="18"/>
      </c>
      <c r="I67" s="34">
        <f t="shared" si="19"/>
      </c>
      <c r="J67" s="35">
        <f t="shared" si="20"/>
      </c>
      <c r="L67" s="34">
        <f t="shared" si="28"/>
      </c>
      <c r="M67" s="35">
        <f t="shared" si="21"/>
      </c>
      <c r="N67" s="34">
        <f t="shared" si="22"/>
      </c>
      <c r="O67" s="35">
        <f t="shared" si="23"/>
      </c>
      <c r="Q67" s="34">
        <f t="shared" si="29"/>
      </c>
      <c r="R67" s="35">
        <f t="shared" si="24"/>
      </c>
      <c r="S67" s="34">
        <f t="shared" si="25"/>
      </c>
      <c r="T67" s="35">
        <f t="shared" si="26"/>
      </c>
    </row>
    <row r="68" spans="1:20" ht="15">
      <c r="A68" s="32" t="s">
        <v>34</v>
      </c>
      <c r="B68" s="33">
        <f t="shared" si="15"/>
      </c>
      <c r="C68" s="4"/>
      <c r="D68" s="33">
        <f t="shared" si="16"/>
      </c>
      <c r="E68" s="27">
        <f t="shared" si="17"/>
      </c>
      <c r="G68" s="34">
        <f t="shared" si="27"/>
      </c>
      <c r="H68" s="35">
        <f t="shared" si="18"/>
      </c>
      <c r="I68" s="34">
        <f t="shared" si="19"/>
      </c>
      <c r="J68" s="35">
        <f t="shared" si="20"/>
      </c>
      <c r="L68" s="34">
        <f t="shared" si="28"/>
      </c>
      <c r="M68" s="35">
        <f t="shared" si="21"/>
      </c>
      <c r="N68" s="34">
        <f t="shared" si="22"/>
      </c>
      <c r="O68" s="35">
        <f t="shared" si="23"/>
      </c>
      <c r="Q68" s="34">
        <f t="shared" si="29"/>
      </c>
      <c r="R68" s="35">
        <f t="shared" si="24"/>
      </c>
      <c r="S68" s="34">
        <f t="shared" si="25"/>
      </c>
      <c r="T68" s="35">
        <f t="shared" si="26"/>
      </c>
    </row>
    <row r="69" spans="1:20" ht="15">
      <c r="A69" s="32" t="s">
        <v>35</v>
      </c>
      <c r="B69" s="33">
        <f t="shared" si="15"/>
      </c>
      <c r="C69" s="4"/>
      <c r="D69" s="33">
        <f t="shared" si="16"/>
      </c>
      <c r="E69" s="27">
        <f t="shared" si="17"/>
      </c>
      <c r="G69" s="34">
        <f t="shared" si="27"/>
      </c>
      <c r="H69" s="35">
        <f t="shared" si="18"/>
      </c>
      <c r="I69" s="34">
        <f t="shared" si="19"/>
      </c>
      <c r="J69" s="35">
        <f t="shared" si="20"/>
      </c>
      <c r="L69" s="34">
        <f t="shared" si="28"/>
      </c>
      <c r="M69" s="35">
        <f t="shared" si="21"/>
      </c>
      <c r="N69" s="34">
        <f t="shared" si="22"/>
      </c>
      <c r="O69" s="35">
        <f t="shared" si="23"/>
      </c>
      <c r="Q69" s="34">
        <f t="shared" si="29"/>
      </c>
      <c r="R69" s="35">
        <f t="shared" si="24"/>
      </c>
      <c r="S69" s="34">
        <f t="shared" si="25"/>
      </c>
      <c r="T69" s="35">
        <f t="shared" si="26"/>
      </c>
    </row>
    <row r="70" spans="1:20" ht="15">
      <c r="A70" s="32" t="s">
        <v>36</v>
      </c>
      <c r="B70" s="33">
        <f t="shared" si="15"/>
      </c>
      <c r="C70" s="4"/>
      <c r="D70" s="33">
        <f t="shared" si="16"/>
      </c>
      <c r="E70" s="27">
        <f t="shared" si="17"/>
      </c>
      <c r="G70" s="34">
        <f t="shared" si="27"/>
      </c>
      <c r="H70" s="35">
        <f t="shared" si="18"/>
      </c>
      <c r="I70" s="34">
        <f t="shared" si="19"/>
      </c>
      <c r="J70" s="35">
        <f t="shared" si="20"/>
      </c>
      <c r="L70" s="34">
        <f t="shared" si="28"/>
      </c>
      <c r="M70" s="35">
        <f t="shared" si="21"/>
      </c>
      <c r="N70" s="34">
        <f t="shared" si="22"/>
      </c>
      <c r="O70" s="35">
        <f t="shared" si="23"/>
      </c>
      <c r="Q70" s="34">
        <f t="shared" si="29"/>
      </c>
      <c r="R70" s="35">
        <f t="shared" si="24"/>
      </c>
      <c r="S70" s="34">
        <f t="shared" si="25"/>
      </c>
      <c r="T70" s="35">
        <f t="shared" si="26"/>
      </c>
    </row>
    <row r="71" spans="1:20" ht="15">
      <c r="A71" s="32" t="s">
        <v>37</v>
      </c>
      <c r="B71" s="33">
        <f t="shared" si="15"/>
      </c>
      <c r="C71" s="4"/>
      <c r="D71" s="33">
        <f t="shared" si="16"/>
      </c>
      <c r="E71" s="27">
        <f t="shared" si="17"/>
      </c>
      <c r="G71" s="34">
        <f t="shared" si="27"/>
      </c>
      <c r="H71" s="35">
        <f t="shared" si="18"/>
      </c>
      <c r="I71" s="34">
        <f t="shared" si="19"/>
      </c>
      <c r="J71" s="35">
        <f t="shared" si="20"/>
      </c>
      <c r="L71" s="34">
        <f t="shared" si="28"/>
      </c>
      <c r="M71" s="35">
        <f t="shared" si="21"/>
      </c>
      <c r="N71" s="34">
        <f t="shared" si="22"/>
      </c>
      <c r="O71" s="35">
        <f t="shared" si="23"/>
      </c>
      <c r="Q71" s="34">
        <f t="shared" si="29"/>
      </c>
      <c r="R71" s="35">
        <f t="shared" si="24"/>
      </c>
      <c r="S71" s="34">
        <f t="shared" si="25"/>
      </c>
      <c r="T71" s="35">
        <f t="shared" si="26"/>
      </c>
    </row>
    <row r="72" spans="1:20" ht="15">
      <c r="A72" s="37" t="s">
        <v>38</v>
      </c>
      <c r="B72" s="39">
        <f t="shared" si="15"/>
      </c>
      <c r="C72" s="5"/>
      <c r="D72" s="39">
        <f t="shared" si="16"/>
      </c>
      <c r="E72" s="38">
        <f t="shared" si="17"/>
      </c>
      <c r="G72" s="42">
        <f t="shared" si="27"/>
      </c>
      <c r="H72" s="43">
        <f t="shared" si="18"/>
      </c>
      <c r="I72" s="42">
        <f t="shared" si="19"/>
      </c>
      <c r="J72" s="43">
        <f t="shared" si="20"/>
      </c>
      <c r="L72" s="42">
        <f t="shared" si="28"/>
      </c>
      <c r="M72" s="43">
        <f t="shared" si="21"/>
      </c>
      <c r="N72" s="42">
        <f t="shared" si="22"/>
      </c>
      <c r="O72" s="43">
        <f t="shared" si="23"/>
      </c>
      <c r="Q72" s="42">
        <f t="shared" si="29"/>
      </c>
      <c r="R72" s="43">
        <f t="shared" si="24"/>
      </c>
      <c r="S72" s="42">
        <f t="shared" si="25"/>
      </c>
      <c r="T72" s="43">
        <f t="shared" si="26"/>
      </c>
    </row>
  </sheetData>
  <sheetProtection password="EB4E" sheet="1" objects="1" scenarios="1" formatCells="0" formatColumns="0" formatRows="0"/>
  <mergeCells count="53">
    <mergeCell ref="S48:T48"/>
    <mergeCell ref="G47:J47"/>
    <mergeCell ref="L47:O47"/>
    <mergeCell ref="Q47:T47"/>
    <mergeCell ref="B48:C48"/>
    <mergeCell ref="D48:E48"/>
    <mergeCell ref="G48:H48"/>
    <mergeCell ref="I48:J48"/>
    <mergeCell ref="L48:M48"/>
    <mergeCell ref="N48:O48"/>
    <mergeCell ref="Q48:R48"/>
    <mergeCell ref="Q43:T43"/>
    <mergeCell ref="A45:A46"/>
    <mergeCell ref="B45:E45"/>
    <mergeCell ref="G45:J45"/>
    <mergeCell ref="L45:O45"/>
    <mergeCell ref="Q45:T45"/>
    <mergeCell ref="B46:E46"/>
    <mergeCell ref="G46:J46"/>
    <mergeCell ref="L46:O46"/>
    <mergeCell ref="Q46:T46"/>
    <mergeCell ref="D16:E16"/>
    <mergeCell ref="G16:H16"/>
    <mergeCell ref="I16:J16"/>
    <mergeCell ref="L16:M16"/>
    <mergeCell ref="N16:O16"/>
    <mergeCell ref="L43:O43"/>
    <mergeCell ref="G15:J15"/>
    <mergeCell ref="L15:O15"/>
    <mergeCell ref="Q15:T15"/>
    <mergeCell ref="Q16:R16"/>
    <mergeCell ref="S16:T16"/>
    <mergeCell ref="B44:E44"/>
    <mergeCell ref="G44:J44"/>
    <mergeCell ref="L44:O44"/>
    <mergeCell ref="Q44:T44"/>
    <mergeCell ref="B16:C16"/>
    <mergeCell ref="A2:T2"/>
    <mergeCell ref="B12:E12"/>
    <mergeCell ref="G12:J12"/>
    <mergeCell ref="L12:O12"/>
    <mergeCell ref="Q12:T12"/>
    <mergeCell ref="L11:O11"/>
    <mergeCell ref="Q11:T11"/>
    <mergeCell ref="A13:A14"/>
    <mergeCell ref="B13:E13"/>
    <mergeCell ref="G13:J13"/>
    <mergeCell ref="L13:O13"/>
    <mergeCell ref="Q13:T13"/>
    <mergeCell ref="B14:E14"/>
    <mergeCell ref="G14:J14"/>
    <mergeCell ref="L14:O14"/>
    <mergeCell ref="Q14:T14"/>
  </mergeCells>
  <printOptions/>
  <pageMargins left="0.2362204724409449" right="0.2362204724409449" top="0.5905511811023623" bottom="0.5905511811023623" header="0.5118110236220472" footer="0.5118110236220472"/>
  <pageSetup horizontalDpi="600" verticalDpi="600" orientation="landscape" paperSize="9" scale="80" r:id="rId1"/>
  <headerFooter>
    <oddHeader>&amp;R&amp;P</oddHeader>
    <oddFooter>&amp;L&amp;9&amp;Z&amp;F / &amp;A&amp;R&amp;D</oddFooter>
  </headerFooter>
  <rowBreaks count="1" manualBreakCount="1">
    <brk id="41" max="19" man="1"/>
  </rowBreaks>
</worksheet>
</file>

<file path=xl/worksheets/sheet3.xml><?xml version="1.0" encoding="utf-8"?>
<worksheet xmlns="http://schemas.openxmlformats.org/spreadsheetml/2006/main" xmlns:r="http://schemas.openxmlformats.org/officeDocument/2006/relationships">
  <sheetPr>
    <tabColor theme="7" tint="0.39998000860214233"/>
  </sheetPr>
  <dimension ref="A1:O66"/>
  <sheetViews>
    <sheetView zoomScalePageLayoutView="0" workbookViewId="0" topLeftCell="A1">
      <selection activeCell="M14" sqref="M14"/>
    </sheetView>
  </sheetViews>
  <sheetFormatPr defaultColWidth="11.57421875" defaultRowHeight="15"/>
  <cols>
    <col min="1" max="1" width="16.140625" style="7" customWidth="1"/>
    <col min="2" max="2" width="6.7109375" style="7" customWidth="1"/>
    <col min="3" max="3" width="7.7109375" style="7" customWidth="1"/>
    <col min="4" max="4" width="6.7109375" style="7" customWidth="1"/>
    <col min="5" max="5" width="7.57421875" style="7" customWidth="1"/>
    <col min="6" max="6" width="6.28125" style="7" customWidth="1"/>
    <col min="7" max="7" width="6.7109375" style="7" customWidth="1"/>
    <col min="8" max="8" width="7.57421875" style="7" customWidth="1"/>
    <col min="9" max="10" width="6.7109375" style="7" customWidth="1"/>
    <col min="11" max="11" width="2.00390625" style="7" customWidth="1"/>
    <col min="12" max="15" width="6.7109375" style="7" customWidth="1"/>
    <col min="16" max="16" width="2.140625" style="7" customWidth="1"/>
    <col min="17" max="20" width="6.7109375" style="7" customWidth="1"/>
    <col min="21" max="21" width="5.421875" style="7" customWidth="1"/>
    <col min="22" max="22" width="11.421875" style="7" customWidth="1"/>
    <col min="23" max="23" width="6.7109375" style="7" customWidth="1"/>
    <col min="24" max="24" width="7.28125" style="7" customWidth="1"/>
    <col min="25" max="26" width="6.7109375" style="7" customWidth="1"/>
    <col min="27" max="16384" width="11.57421875" style="7" customWidth="1"/>
  </cols>
  <sheetData>
    <row r="1" spans="1:14" ht="31.5" customHeight="1">
      <c r="A1" s="116" t="s">
        <v>52</v>
      </c>
      <c r="B1" s="117"/>
      <c r="C1" s="117"/>
      <c r="D1" s="117"/>
      <c r="E1" s="117"/>
      <c r="F1" s="117"/>
      <c r="G1" s="117"/>
      <c r="H1" s="117"/>
      <c r="I1" s="117"/>
      <c r="J1" s="117"/>
      <c r="K1" s="117"/>
      <c r="L1" s="117"/>
      <c r="M1" s="117"/>
      <c r="N1" s="117"/>
    </row>
    <row r="2" spans="1:14" ht="21">
      <c r="A2" s="115" t="s">
        <v>43</v>
      </c>
      <c r="B2" s="115"/>
      <c r="C2" s="115"/>
      <c r="D2" s="115"/>
      <c r="E2" s="115"/>
      <c r="F2" s="115"/>
      <c r="G2" s="115"/>
      <c r="H2" s="115"/>
      <c r="I2" s="115"/>
      <c r="J2" s="115"/>
      <c r="K2" s="115"/>
      <c r="L2" s="115"/>
      <c r="M2" s="115"/>
      <c r="N2" s="115"/>
    </row>
    <row r="3" spans="2:12" ht="15.75" customHeight="1">
      <c r="B3" s="12" t="s">
        <v>60</v>
      </c>
      <c r="F3" s="8"/>
      <c r="I3" s="6"/>
      <c r="J3" s="8"/>
      <c r="K3" s="12"/>
      <c r="L3" s="12"/>
    </row>
    <row r="4" spans="2:15" ht="15">
      <c r="B4" s="12" t="str">
        <f>'Tranches fixes_Rev. bruts'!B4</f>
        <v>Part Etat 10 %</v>
      </c>
      <c r="C4" s="9"/>
      <c r="F4" s="8"/>
      <c r="I4" s="13">
        <f>O4*0.1</f>
        <v>0.796</v>
      </c>
      <c r="J4" s="14" t="s">
        <v>58</v>
      </c>
      <c r="K4" s="12"/>
      <c r="L4" s="12"/>
      <c r="O4" s="7">
        <f>'Tranches fixes_Rev. bruts'!Q4</f>
        <v>7.96</v>
      </c>
    </row>
    <row r="5" spans="2:12" ht="15">
      <c r="B5" s="12" t="str">
        <f>'Tranches fixes_Rev. bruts'!B5</f>
        <v>Part employeur</v>
      </c>
      <c r="C5" s="9"/>
      <c r="D5" s="46">
        <f>'Tranches fixes_Rev. bruts'!D5</f>
        <v>0.055</v>
      </c>
      <c r="F5" s="8"/>
      <c r="I5" s="15">
        <f>O4*D5</f>
        <v>0.4378</v>
      </c>
      <c r="J5" s="16" t="s">
        <v>1</v>
      </c>
      <c r="K5" s="12"/>
      <c r="L5" s="12"/>
    </row>
    <row r="6" spans="2:12" ht="15.75" thickBot="1">
      <c r="B6" s="12" t="str">
        <f>'Tranches fixes_Rev. bruts'!B6</f>
        <v>Prix coûtant net  à la journée en Fr.</v>
      </c>
      <c r="C6" s="9"/>
      <c r="F6" s="8"/>
      <c r="I6" s="17">
        <f>I3-I4-I5</f>
        <v>-1.2338</v>
      </c>
      <c r="J6" s="8" t="s">
        <v>2</v>
      </c>
      <c r="K6" s="12"/>
      <c r="L6" s="12"/>
    </row>
    <row r="7" spans="1:11" ht="15.75" thickTop="1">
      <c r="A7" s="8"/>
      <c r="B7" s="9"/>
      <c r="C7" s="10"/>
      <c r="F7" s="8"/>
      <c r="G7" s="10"/>
      <c r="H7" s="11"/>
      <c r="K7" s="8"/>
    </row>
    <row r="8" spans="1:11" ht="15">
      <c r="A8" s="50" t="str">
        <f>'Tranches fixes_Rev. bruts'!A8</f>
        <v>Tarif parents plancher (Fr. / hre) :</v>
      </c>
      <c r="B8" s="10"/>
      <c r="G8" s="10"/>
      <c r="H8" s="15">
        <f>'Tranches fixes_Rev. bruts'!H8</f>
        <v>2</v>
      </c>
      <c r="K8" s="8"/>
    </row>
    <row r="9" spans="1:11" ht="15">
      <c r="A9" s="10" t="s">
        <v>63</v>
      </c>
      <c r="B9" s="10"/>
      <c r="H9" s="15">
        <f>'Tranches fixes_Rev. bruts'!H9</f>
        <v>2</v>
      </c>
      <c r="K9" s="8"/>
    </row>
    <row r="10" spans="1:11" ht="15">
      <c r="A10" s="8"/>
      <c r="B10" s="12"/>
      <c r="C10" s="10"/>
      <c r="F10" s="8"/>
      <c r="G10" s="10"/>
      <c r="H10" s="11"/>
      <c r="K10" s="8"/>
    </row>
    <row r="11" spans="1:6" ht="15">
      <c r="A11" s="18" t="s">
        <v>47</v>
      </c>
      <c r="B11" s="19"/>
      <c r="C11" s="19"/>
      <c r="D11" s="19"/>
      <c r="E11" s="19"/>
      <c r="F11" s="19"/>
    </row>
    <row r="12" spans="1:10" ht="31.5" customHeight="1">
      <c r="A12" s="20"/>
      <c r="B12" s="108" t="s">
        <v>48</v>
      </c>
      <c r="C12" s="108"/>
      <c r="D12" s="108"/>
      <c r="E12" s="108"/>
      <c r="G12" s="108" t="s">
        <v>49</v>
      </c>
      <c r="H12" s="108"/>
      <c r="I12" s="108"/>
      <c r="J12" s="108"/>
    </row>
    <row r="13" spans="1:10" ht="17.25" customHeight="1">
      <c r="A13" s="93" t="s">
        <v>39</v>
      </c>
      <c r="B13" s="95" t="s">
        <v>7</v>
      </c>
      <c r="C13" s="96"/>
      <c r="D13" s="96"/>
      <c r="E13" s="97"/>
      <c r="G13" s="98" t="s">
        <v>7</v>
      </c>
      <c r="H13" s="99"/>
      <c r="I13" s="99"/>
      <c r="J13" s="100"/>
    </row>
    <row r="14" spans="1:10" ht="17.25" customHeight="1">
      <c r="A14" s="94"/>
      <c r="B14" s="101" t="s">
        <v>8</v>
      </c>
      <c r="C14" s="102"/>
      <c r="D14" s="102"/>
      <c r="E14" s="103"/>
      <c r="G14" s="104" t="s">
        <v>8</v>
      </c>
      <c r="H14" s="105"/>
      <c r="I14" s="105"/>
      <c r="J14" s="106"/>
    </row>
    <row r="15" spans="1:10" ht="15" customHeight="1">
      <c r="A15" s="21"/>
      <c r="B15" s="22"/>
      <c r="C15" s="23"/>
      <c r="D15" s="23"/>
      <c r="E15" s="24"/>
      <c r="G15" s="110"/>
      <c r="H15" s="108"/>
      <c r="I15" s="108"/>
      <c r="J15" s="111"/>
    </row>
    <row r="16" spans="2:10" ht="15" customHeight="1">
      <c r="B16" s="95" t="s">
        <v>11</v>
      </c>
      <c r="C16" s="97"/>
      <c r="D16" s="95" t="s">
        <v>62</v>
      </c>
      <c r="E16" s="97"/>
      <c r="G16" s="98" t="s">
        <v>11</v>
      </c>
      <c r="H16" s="99"/>
      <c r="I16" s="98" t="s">
        <v>62</v>
      </c>
      <c r="J16" s="100"/>
    </row>
    <row r="17" spans="2:12" ht="15">
      <c r="B17" s="22" t="s">
        <v>13</v>
      </c>
      <c r="C17" s="23" t="s">
        <v>14</v>
      </c>
      <c r="D17" s="22" t="s">
        <v>13</v>
      </c>
      <c r="E17" s="24" t="s">
        <v>14</v>
      </c>
      <c r="G17" s="48" t="s">
        <v>13</v>
      </c>
      <c r="H17" s="47" t="s">
        <v>14</v>
      </c>
      <c r="I17" s="48" t="s">
        <v>13</v>
      </c>
      <c r="J17" s="49" t="s">
        <v>14</v>
      </c>
      <c r="K17" s="59"/>
      <c r="L17" s="36"/>
    </row>
    <row r="18" spans="1:12" ht="15" customHeight="1">
      <c r="A18" s="26" t="s">
        <v>40</v>
      </c>
      <c r="B18" s="1"/>
      <c r="C18" s="27">
        <f aca="true" t="shared" si="0" ref="C18:C37">IF($I$3="","",B18/$I$3)</f>
      </c>
      <c r="D18" s="28">
        <f aca="true" t="shared" si="1" ref="D18:D37">IF($I$3="","",$I$3-B18)</f>
      </c>
      <c r="E18" s="27">
        <f aca="true" t="shared" si="2" ref="E18:E37">IF($I$3="","",D18/$I$3)</f>
      </c>
      <c r="G18" s="29">
        <f>IF(B18="","",IF(B18-$I$4-$I$5&lt;$H$8,$H$8,$H$9))</f>
      </c>
      <c r="H18" s="30">
        <f aca="true" t="shared" si="3" ref="H18:H37">IF($I$3="","",G18/$I$6)</f>
      </c>
      <c r="I18" s="29">
        <f aca="true" t="shared" si="4" ref="I18:I37">IF($I$3="","",$I$6-G18)</f>
      </c>
      <c r="J18" s="30">
        <f aca="true" t="shared" si="5" ref="J18:J37">IF($I$3="","",1-H18)</f>
      </c>
      <c r="K18" s="34"/>
      <c r="L18" s="36"/>
    </row>
    <row r="19" spans="1:10" ht="15" customHeight="1">
      <c r="A19" s="32" t="s">
        <v>41</v>
      </c>
      <c r="B19" s="2"/>
      <c r="C19" s="27">
        <f t="shared" si="0"/>
      </c>
      <c r="D19" s="33">
        <f t="shared" si="1"/>
      </c>
      <c r="E19" s="27">
        <f t="shared" si="2"/>
      </c>
      <c r="G19" s="34">
        <f aca="true" t="shared" si="6" ref="G19:G37">IF(B19="","",IF(B19-$I$4-$I$5&lt;$H$8,$H$8,ROUND((B19-$I$4-$I$5)*20,0.1)/20))</f>
      </c>
      <c r="H19" s="35">
        <f t="shared" si="3"/>
      </c>
      <c r="I19" s="34">
        <f t="shared" si="4"/>
      </c>
      <c r="J19" s="35">
        <f t="shared" si="5"/>
      </c>
    </row>
    <row r="20" spans="1:10" ht="15">
      <c r="A20" s="32" t="s">
        <v>16</v>
      </c>
      <c r="B20" s="2"/>
      <c r="C20" s="27">
        <f t="shared" si="0"/>
      </c>
      <c r="D20" s="33">
        <f t="shared" si="1"/>
      </c>
      <c r="E20" s="27">
        <f t="shared" si="2"/>
      </c>
      <c r="G20" s="34">
        <f t="shared" si="6"/>
      </c>
      <c r="H20" s="35">
        <f t="shared" si="3"/>
      </c>
      <c r="I20" s="34">
        <f t="shared" si="4"/>
      </c>
      <c r="J20" s="35">
        <f t="shared" si="5"/>
      </c>
    </row>
    <row r="21" spans="1:10" ht="15">
      <c r="A21" s="32" t="s">
        <v>17</v>
      </c>
      <c r="B21" s="2"/>
      <c r="C21" s="27">
        <f t="shared" si="0"/>
      </c>
      <c r="D21" s="33">
        <f t="shared" si="1"/>
      </c>
      <c r="E21" s="27">
        <f t="shared" si="2"/>
      </c>
      <c r="G21" s="34">
        <f t="shared" si="6"/>
      </c>
      <c r="H21" s="35">
        <f t="shared" si="3"/>
      </c>
      <c r="I21" s="34">
        <f t="shared" si="4"/>
      </c>
      <c r="J21" s="35">
        <f t="shared" si="5"/>
      </c>
    </row>
    <row r="22" spans="1:10" ht="15">
      <c r="A22" s="32" t="s">
        <v>18</v>
      </c>
      <c r="B22" s="2"/>
      <c r="C22" s="27">
        <f t="shared" si="0"/>
      </c>
      <c r="D22" s="33">
        <f t="shared" si="1"/>
      </c>
      <c r="E22" s="27">
        <f t="shared" si="2"/>
      </c>
      <c r="G22" s="34">
        <f t="shared" si="6"/>
      </c>
      <c r="H22" s="35">
        <f t="shared" si="3"/>
      </c>
      <c r="I22" s="34">
        <f t="shared" si="4"/>
      </c>
      <c r="J22" s="35">
        <f t="shared" si="5"/>
      </c>
    </row>
    <row r="23" spans="1:10" ht="15">
      <c r="A23" s="32" t="s">
        <v>19</v>
      </c>
      <c r="B23" s="2"/>
      <c r="C23" s="27">
        <f t="shared" si="0"/>
      </c>
      <c r="D23" s="33">
        <f t="shared" si="1"/>
      </c>
      <c r="E23" s="27">
        <f t="shared" si="2"/>
      </c>
      <c r="G23" s="34">
        <f t="shared" si="6"/>
      </c>
      <c r="H23" s="35">
        <f t="shared" si="3"/>
      </c>
      <c r="I23" s="34">
        <f t="shared" si="4"/>
      </c>
      <c r="J23" s="35">
        <f t="shared" si="5"/>
      </c>
    </row>
    <row r="24" spans="1:10" ht="15">
      <c r="A24" s="32" t="s">
        <v>20</v>
      </c>
      <c r="B24" s="2"/>
      <c r="C24" s="27">
        <f t="shared" si="0"/>
      </c>
      <c r="D24" s="33">
        <f t="shared" si="1"/>
      </c>
      <c r="E24" s="27">
        <f t="shared" si="2"/>
      </c>
      <c r="G24" s="34">
        <f t="shared" si="6"/>
      </c>
      <c r="H24" s="35">
        <f t="shared" si="3"/>
      </c>
      <c r="I24" s="34">
        <f t="shared" si="4"/>
      </c>
      <c r="J24" s="35">
        <f t="shared" si="5"/>
      </c>
    </row>
    <row r="25" spans="1:10" ht="15">
      <c r="A25" s="32" t="s">
        <v>21</v>
      </c>
      <c r="B25" s="2"/>
      <c r="C25" s="27">
        <f t="shared" si="0"/>
      </c>
      <c r="D25" s="33">
        <f t="shared" si="1"/>
      </c>
      <c r="E25" s="27">
        <f t="shared" si="2"/>
      </c>
      <c r="G25" s="34">
        <f t="shared" si="6"/>
      </c>
      <c r="H25" s="35">
        <f t="shared" si="3"/>
      </c>
      <c r="I25" s="34">
        <f t="shared" si="4"/>
      </c>
      <c r="J25" s="35">
        <f t="shared" si="5"/>
      </c>
    </row>
    <row r="26" spans="1:10" ht="15">
      <c r="A26" s="32" t="s">
        <v>22</v>
      </c>
      <c r="B26" s="2"/>
      <c r="C26" s="27">
        <f t="shared" si="0"/>
      </c>
      <c r="D26" s="33">
        <f t="shared" si="1"/>
      </c>
      <c r="E26" s="27">
        <f t="shared" si="2"/>
      </c>
      <c r="G26" s="34">
        <f t="shared" si="6"/>
      </c>
      <c r="H26" s="35">
        <f t="shared" si="3"/>
      </c>
      <c r="I26" s="34">
        <f t="shared" si="4"/>
      </c>
      <c r="J26" s="35">
        <f t="shared" si="5"/>
      </c>
    </row>
    <row r="27" spans="1:10" ht="15">
      <c r="A27" s="32" t="s">
        <v>23</v>
      </c>
      <c r="B27" s="2"/>
      <c r="C27" s="27">
        <f t="shared" si="0"/>
      </c>
      <c r="D27" s="33">
        <f t="shared" si="1"/>
      </c>
      <c r="E27" s="27">
        <f t="shared" si="2"/>
      </c>
      <c r="G27" s="34">
        <f t="shared" si="6"/>
      </c>
      <c r="H27" s="35">
        <f t="shared" si="3"/>
      </c>
      <c r="I27" s="34">
        <f t="shared" si="4"/>
      </c>
      <c r="J27" s="35">
        <f t="shared" si="5"/>
      </c>
    </row>
    <row r="28" spans="1:10" ht="15">
      <c r="A28" s="32" t="s">
        <v>24</v>
      </c>
      <c r="B28" s="2"/>
      <c r="C28" s="27">
        <f t="shared" si="0"/>
      </c>
      <c r="D28" s="33">
        <f t="shared" si="1"/>
      </c>
      <c r="E28" s="27">
        <f t="shared" si="2"/>
      </c>
      <c r="F28" s="8"/>
      <c r="G28" s="34">
        <f t="shared" si="6"/>
      </c>
      <c r="H28" s="35">
        <f t="shared" si="3"/>
      </c>
      <c r="I28" s="34">
        <f t="shared" si="4"/>
      </c>
      <c r="J28" s="35">
        <f t="shared" si="5"/>
      </c>
    </row>
    <row r="29" spans="1:10" s="36" customFormat="1" ht="15">
      <c r="A29" s="32" t="s">
        <v>25</v>
      </c>
      <c r="B29" s="2"/>
      <c r="C29" s="27">
        <f t="shared" si="0"/>
      </c>
      <c r="D29" s="33">
        <f t="shared" si="1"/>
      </c>
      <c r="E29" s="27">
        <f t="shared" si="2"/>
      </c>
      <c r="G29" s="34">
        <f t="shared" si="6"/>
      </c>
      <c r="H29" s="35">
        <f t="shared" si="3"/>
      </c>
      <c r="I29" s="34">
        <f t="shared" si="4"/>
      </c>
      <c r="J29" s="35">
        <f t="shared" si="5"/>
      </c>
    </row>
    <row r="30" spans="1:10" s="36" customFormat="1" ht="15">
      <c r="A30" s="32" t="s">
        <v>26</v>
      </c>
      <c r="B30" s="2"/>
      <c r="C30" s="27">
        <f t="shared" si="0"/>
      </c>
      <c r="D30" s="33">
        <f t="shared" si="1"/>
      </c>
      <c r="E30" s="27">
        <f t="shared" si="2"/>
      </c>
      <c r="G30" s="34">
        <f t="shared" si="6"/>
      </c>
      <c r="H30" s="35">
        <f t="shared" si="3"/>
      </c>
      <c r="I30" s="34">
        <f t="shared" si="4"/>
      </c>
      <c r="J30" s="35">
        <f t="shared" si="5"/>
      </c>
    </row>
    <row r="31" spans="1:11" ht="15">
      <c r="A31" s="32" t="s">
        <v>27</v>
      </c>
      <c r="B31" s="2"/>
      <c r="C31" s="27">
        <f t="shared" si="0"/>
      </c>
      <c r="D31" s="33">
        <f t="shared" si="1"/>
      </c>
      <c r="E31" s="27">
        <f t="shared" si="2"/>
      </c>
      <c r="G31" s="34">
        <f t="shared" si="6"/>
      </c>
      <c r="H31" s="35">
        <f t="shared" si="3"/>
      </c>
      <c r="I31" s="34">
        <f t="shared" si="4"/>
      </c>
      <c r="J31" s="35">
        <f t="shared" si="5"/>
      </c>
      <c r="K31" s="36"/>
    </row>
    <row r="32" spans="1:11" ht="15">
      <c r="A32" s="32" t="s">
        <v>29</v>
      </c>
      <c r="B32" s="2"/>
      <c r="C32" s="27">
        <f t="shared" si="0"/>
      </c>
      <c r="D32" s="33">
        <f t="shared" si="1"/>
      </c>
      <c r="E32" s="27">
        <f t="shared" si="2"/>
      </c>
      <c r="G32" s="34">
        <f t="shared" si="6"/>
      </c>
      <c r="H32" s="35">
        <f t="shared" si="3"/>
      </c>
      <c r="I32" s="34">
        <f t="shared" si="4"/>
      </c>
      <c r="J32" s="35">
        <f t="shared" si="5"/>
      </c>
      <c r="K32" s="36"/>
    </row>
    <row r="33" spans="1:11" ht="15">
      <c r="A33" s="32" t="s">
        <v>30</v>
      </c>
      <c r="B33" s="2"/>
      <c r="C33" s="27">
        <f t="shared" si="0"/>
      </c>
      <c r="D33" s="33">
        <f t="shared" si="1"/>
      </c>
      <c r="E33" s="27">
        <f t="shared" si="2"/>
      </c>
      <c r="G33" s="34">
        <f t="shared" si="6"/>
      </c>
      <c r="H33" s="35">
        <f t="shared" si="3"/>
      </c>
      <c r="I33" s="34">
        <f t="shared" si="4"/>
      </c>
      <c r="J33" s="35">
        <f t="shared" si="5"/>
      </c>
      <c r="K33" s="36"/>
    </row>
    <row r="34" spans="1:11" ht="15">
      <c r="A34" s="32" t="s">
        <v>31</v>
      </c>
      <c r="B34" s="2"/>
      <c r="C34" s="27">
        <f t="shared" si="0"/>
      </c>
      <c r="D34" s="33">
        <f t="shared" si="1"/>
      </c>
      <c r="E34" s="27">
        <f t="shared" si="2"/>
      </c>
      <c r="G34" s="34">
        <f t="shared" si="6"/>
      </c>
      <c r="H34" s="35">
        <f t="shared" si="3"/>
      </c>
      <c r="I34" s="34">
        <f t="shared" si="4"/>
      </c>
      <c r="J34" s="35">
        <f t="shared" si="5"/>
      </c>
      <c r="K34" s="36"/>
    </row>
    <row r="35" spans="1:11" ht="15">
      <c r="A35" s="32" t="s">
        <v>32</v>
      </c>
      <c r="B35" s="2"/>
      <c r="C35" s="27">
        <f t="shared" si="0"/>
      </c>
      <c r="D35" s="33">
        <f t="shared" si="1"/>
      </c>
      <c r="E35" s="27">
        <f t="shared" si="2"/>
      </c>
      <c r="G35" s="34">
        <f t="shared" si="6"/>
      </c>
      <c r="H35" s="35">
        <f t="shared" si="3"/>
      </c>
      <c r="I35" s="34">
        <f t="shared" si="4"/>
      </c>
      <c r="J35" s="35">
        <f t="shared" si="5"/>
      </c>
      <c r="K35" s="36"/>
    </row>
    <row r="36" spans="1:11" ht="15">
      <c r="A36" s="32" t="s">
        <v>33</v>
      </c>
      <c r="B36" s="2"/>
      <c r="C36" s="27">
        <f t="shared" si="0"/>
      </c>
      <c r="D36" s="33">
        <f t="shared" si="1"/>
      </c>
      <c r="E36" s="27">
        <f t="shared" si="2"/>
      </c>
      <c r="G36" s="34">
        <f t="shared" si="6"/>
      </c>
      <c r="H36" s="35">
        <f t="shared" si="3"/>
      </c>
      <c r="I36" s="34">
        <f t="shared" si="4"/>
      </c>
      <c r="J36" s="35">
        <f t="shared" si="5"/>
      </c>
      <c r="K36" s="36"/>
    </row>
    <row r="37" spans="1:10" ht="15">
      <c r="A37" s="37" t="s">
        <v>42</v>
      </c>
      <c r="B37" s="3"/>
      <c r="C37" s="38">
        <f t="shared" si="0"/>
      </c>
      <c r="D37" s="39">
        <f t="shared" si="1"/>
      </c>
      <c r="E37" s="38">
        <f t="shared" si="2"/>
      </c>
      <c r="G37" s="40">
        <f t="shared" si="6"/>
      </c>
      <c r="H37" s="41">
        <f t="shared" si="3"/>
      </c>
      <c r="I37" s="42">
        <f t="shared" si="4"/>
      </c>
      <c r="J37" s="43">
        <f t="shared" si="5"/>
      </c>
    </row>
    <row r="40" spans="1:8" ht="15">
      <c r="A40" s="18" t="s">
        <v>55</v>
      </c>
      <c r="B40" s="19"/>
      <c r="C40" s="19"/>
      <c r="D40" s="19"/>
      <c r="E40" s="19"/>
      <c r="F40" s="19"/>
      <c r="G40" s="19"/>
      <c r="H40" s="19"/>
    </row>
    <row r="41" spans="1:10" ht="15.75" customHeight="1">
      <c r="A41" s="20"/>
      <c r="B41" s="108" t="s">
        <v>50</v>
      </c>
      <c r="C41" s="108"/>
      <c r="D41" s="108"/>
      <c r="E41" s="108"/>
      <c r="G41" s="108" t="s">
        <v>51</v>
      </c>
      <c r="H41" s="108"/>
      <c r="I41" s="108"/>
      <c r="J41" s="108"/>
    </row>
    <row r="42" spans="1:10" ht="15" customHeight="1">
      <c r="A42" s="93" t="s">
        <v>39</v>
      </c>
      <c r="B42" s="95" t="s">
        <v>7</v>
      </c>
      <c r="C42" s="96"/>
      <c r="D42" s="96"/>
      <c r="E42" s="97"/>
      <c r="G42" s="98" t="s">
        <v>7</v>
      </c>
      <c r="H42" s="99"/>
      <c r="I42" s="99"/>
      <c r="J42" s="100"/>
    </row>
    <row r="43" spans="1:10" ht="15" customHeight="1">
      <c r="A43" s="94"/>
      <c r="B43" s="101" t="s">
        <v>8</v>
      </c>
      <c r="C43" s="102"/>
      <c r="D43" s="102"/>
      <c r="E43" s="103"/>
      <c r="G43" s="104" t="s">
        <v>8</v>
      </c>
      <c r="H43" s="105"/>
      <c r="I43" s="105"/>
      <c r="J43" s="106"/>
    </row>
    <row r="44" spans="1:10" ht="15">
      <c r="A44" s="21"/>
      <c r="B44" s="22"/>
      <c r="C44" s="23"/>
      <c r="D44" s="23"/>
      <c r="E44" s="24"/>
      <c r="G44" s="110"/>
      <c r="H44" s="108"/>
      <c r="I44" s="108"/>
      <c r="J44" s="111"/>
    </row>
    <row r="45" spans="2:10" ht="15" customHeight="1">
      <c r="B45" s="95" t="s">
        <v>11</v>
      </c>
      <c r="C45" s="97"/>
      <c r="D45" s="95" t="s">
        <v>62</v>
      </c>
      <c r="E45" s="97"/>
      <c r="G45" s="98" t="s">
        <v>11</v>
      </c>
      <c r="H45" s="99"/>
      <c r="I45" s="98" t="s">
        <v>62</v>
      </c>
      <c r="J45" s="100"/>
    </row>
    <row r="46" spans="2:10" ht="15">
      <c r="B46" s="22" t="s">
        <v>13</v>
      </c>
      <c r="C46" s="23" t="s">
        <v>14</v>
      </c>
      <c r="D46" s="22" t="s">
        <v>13</v>
      </c>
      <c r="E46" s="24" t="s">
        <v>14</v>
      </c>
      <c r="G46" s="48" t="s">
        <v>13</v>
      </c>
      <c r="H46" s="47" t="s">
        <v>14</v>
      </c>
      <c r="I46" s="48" t="s">
        <v>13</v>
      </c>
      <c r="J46" s="49" t="s">
        <v>14</v>
      </c>
    </row>
    <row r="47" spans="1:12" ht="15">
      <c r="A47" s="26" t="s">
        <v>40</v>
      </c>
      <c r="B47" s="33">
        <f aca="true" t="shared" si="7" ref="B47:B66">IF($I$3="","",$I$3*C47)</f>
      </c>
      <c r="C47" s="4"/>
      <c r="D47" s="33">
        <f aca="true" t="shared" si="8" ref="D47:D66">IF($I$3="","",$I$3-B47)</f>
      </c>
      <c r="E47" s="27">
        <f aca="true" t="shared" si="9" ref="E47:E66">IF($I$3="","",D47/$I$3)</f>
      </c>
      <c r="G47" s="29">
        <f>IF(C47="","",IF(B47-$I$4-$I$5&lt;$H$8,$H$8,$H$9))</f>
      </c>
      <c r="H47" s="30">
        <f aca="true" t="shared" si="10" ref="H47:H66">IF($I$3="","",G47/$I$6)</f>
      </c>
      <c r="I47" s="29">
        <f aca="true" t="shared" si="11" ref="I47:I66">IF($I$3="","",$I$6-G47)</f>
      </c>
      <c r="J47" s="30">
        <f aca="true" t="shared" si="12" ref="J47:J66">IF($I$3="","",1-H47)</f>
      </c>
      <c r="K47" s="34"/>
      <c r="L47" s="36"/>
    </row>
    <row r="48" spans="1:10" ht="15">
      <c r="A48" s="32" t="s">
        <v>41</v>
      </c>
      <c r="B48" s="33">
        <f t="shared" si="7"/>
      </c>
      <c r="C48" s="4"/>
      <c r="D48" s="33">
        <f t="shared" si="8"/>
      </c>
      <c r="E48" s="27">
        <f t="shared" si="9"/>
      </c>
      <c r="G48" s="34">
        <f aca="true" t="shared" si="13" ref="G48:G66">IF(C48="","",IF(B48-$I$4-$I$5&lt;$H$8,$H$8,ROUND((B48-$I$4-$I$5)*20,0.1)/20))</f>
      </c>
      <c r="H48" s="35">
        <f t="shared" si="10"/>
      </c>
      <c r="I48" s="34">
        <f t="shared" si="11"/>
      </c>
      <c r="J48" s="35">
        <f t="shared" si="12"/>
      </c>
    </row>
    <row r="49" spans="1:10" ht="15">
      <c r="A49" s="45" t="s">
        <v>16</v>
      </c>
      <c r="B49" s="33">
        <f t="shared" si="7"/>
      </c>
      <c r="C49" s="4"/>
      <c r="D49" s="33">
        <f t="shared" si="8"/>
      </c>
      <c r="E49" s="27">
        <f t="shared" si="9"/>
      </c>
      <c r="G49" s="34">
        <f t="shared" si="13"/>
      </c>
      <c r="H49" s="35">
        <f t="shared" si="10"/>
      </c>
      <c r="I49" s="34">
        <f t="shared" si="11"/>
      </c>
      <c r="J49" s="35">
        <f t="shared" si="12"/>
      </c>
    </row>
    <row r="50" spans="1:10" ht="15">
      <c r="A50" s="45" t="s">
        <v>17</v>
      </c>
      <c r="B50" s="33">
        <f t="shared" si="7"/>
      </c>
      <c r="C50" s="4"/>
      <c r="D50" s="33">
        <f t="shared" si="8"/>
      </c>
      <c r="E50" s="27">
        <f t="shared" si="9"/>
      </c>
      <c r="G50" s="34">
        <f t="shared" si="13"/>
      </c>
      <c r="H50" s="35">
        <f t="shared" si="10"/>
      </c>
      <c r="I50" s="34">
        <f t="shared" si="11"/>
      </c>
      <c r="J50" s="35">
        <f t="shared" si="12"/>
      </c>
    </row>
    <row r="51" spans="1:10" ht="15">
      <c r="A51" s="45" t="s">
        <v>18</v>
      </c>
      <c r="B51" s="33">
        <f t="shared" si="7"/>
      </c>
      <c r="C51" s="4"/>
      <c r="D51" s="33">
        <f t="shared" si="8"/>
      </c>
      <c r="E51" s="27">
        <f t="shared" si="9"/>
      </c>
      <c r="G51" s="34">
        <f t="shared" si="13"/>
      </c>
      <c r="H51" s="35">
        <f t="shared" si="10"/>
      </c>
      <c r="I51" s="34">
        <f t="shared" si="11"/>
      </c>
      <c r="J51" s="35">
        <f t="shared" si="12"/>
      </c>
    </row>
    <row r="52" spans="1:10" ht="15">
      <c r="A52" s="45" t="s">
        <v>19</v>
      </c>
      <c r="B52" s="33">
        <f t="shared" si="7"/>
      </c>
      <c r="C52" s="4"/>
      <c r="D52" s="33">
        <f t="shared" si="8"/>
      </c>
      <c r="E52" s="27">
        <f t="shared" si="9"/>
      </c>
      <c r="G52" s="34">
        <f t="shared" si="13"/>
      </c>
      <c r="H52" s="35">
        <f t="shared" si="10"/>
      </c>
      <c r="I52" s="34">
        <f t="shared" si="11"/>
      </c>
      <c r="J52" s="35">
        <f t="shared" si="12"/>
      </c>
    </row>
    <row r="53" spans="1:10" ht="15">
      <c r="A53" s="45" t="s">
        <v>20</v>
      </c>
      <c r="B53" s="33">
        <f t="shared" si="7"/>
      </c>
      <c r="C53" s="4"/>
      <c r="D53" s="33">
        <f t="shared" si="8"/>
      </c>
      <c r="E53" s="27">
        <f t="shared" si="9"/>
      </c>
      <c r="G53" s="34">
        <f t="shared" si="13"/>
      </c>
      <c r="H53" s="35">
        <f t="shared" si="10"/>
      </c>
      <c r="I53" s="34">
        <f t="shared" si="11"/>
      </c>
      <c r="J53" s="35">
        <f t="shared" si="12"/>
      </c>
    </row>
    <row r="54" spans="1:10" ht="15">
      <c r="A54" s="45" t="s">
        <v>21</v>
      </c>
      <c r="B54" s="33">
        <f t="shared" si="7"/>
      </c>
      <c r="C54" s="4"/>
      <c r="D54" s="33">
        <f t="shared" si="8"/>
      </c>
      <c r="E54" s="27">
        <f t="shared" si="9"/>
      </c>
      <c r="G54" s="34">
        <f t="shared" si="13"/>
      </c>
      <c r="H54" s="35">
        <f t="shared" si="10"/>
      </c>
      <c r="I54" s="34">
        <f t="shared" si="11"/>
      </c>
      <c r="J54" s="35">
        <f t="shared" si="12"/>
      </c>
    </row>
    <row r="55" spans="1:10" ht="15">
      <c r="A55" s="45" t="s">
        <v>22</v>
      </c>
      <c r="B55" s="33">
        <f t="shared" si="7"/>
      </c>
      <c r="C55" s="4"/>
      <c r="D55" s="33">
        <f t="shared" si="8"/>
      </c>
      <c r="E55" s="27">
        <f t="shared" si="9"/>
      </c>
      <c r="G55" s="34">
        <f t="shared" si="13"/>
      </c>
      <c r="H55" s="35">
        <f t="shared" si="10"/>
      </c>
      <c r="I55" s="34">
        <f t="shared" si="11"/>
      </c>
      <c r="J55" s="35">
        <f t="shared" si="12"/>
      </c>
    </row>
    <row r="56" spans="1:10" ht="15">
      <c r="A56" s="45" t="s">
        <v>23</v>
      </c>
      <c r="B56" s="33">
        <f t="shared" si="7"/>
      </c>
      <c r="C56" s="4"/>
      <c r="D56" s="33">
        <f t="shared" si="8"/>
      </c>
      <c r="E56" s="27">
        <f t="shared" si="9"/>
      </c>
      <c r="G56" s="34">
        <f t="shared" si="13"/>
      </c>
      <c r="H56" s="35">
        <f t="shared" si="10"/>
      </c>
      <c r="I56" s="34">
        <f t="shared" si="11"/>
      </c>
      <c r="J56" s="35">
        <f t="shared" si="12"/>
      </c>
    </row>
    <row r="57" spans="1:10" ht="15">
      <c r="A57" s="45" t="s">
        <v>24</v>
      </c>
      <c r="B57" s="33">
        <f t="shared" si="7"/>
      </c>
      <c r="C57" s="4"/>
      <c r="D57" s="33">
        <f t="shared" si="8"/>
      </c>
      <c r="E57" s="27">
        <f t="shared" si="9"/>
      </c>
      <c r="F57" s="8"/>
      <c r="G57" s="34">
        <f t="shared" si="13"/>
      </c>
      <c r="H57" s="35">
        <f t="shared" si="10"/>
      </c>
      <c r="I57" s="34">
        <f t="shared" si="11"/>
      </c>
      <c r="J57" s="35">
        <f t="shared" si="12"/>
      </c>
    </row>
    <row r="58" spans="1:10" ht="15">
      <c r="A58" s="45" t="s">
        <v>25</v>
      </c>
      <c r="B58" s="33">
        <f t="shared" si="7"/>
      </c>
      <c r="C58" s="4"/>
      <c r="D58" s="33">
        <f t="shared" si="8"/>
      </c>
      <c r="E58" s="27">
        <f t="shared" si="9"/>
      </c>
      <c r="F58" s="36"/>
      <c r="G58" s="34">
        <f t="shared" si="13"/>
      </c>
      <c r="H58" s="35">
        <f t="shared" si="10"/>
      </c>
      <c r="I58" s="34">
        <f t="shared" si="11"/>
      </c>
      <c r="J58" s="35">
        <f t="shared" si="12"/>
      </c>
    </row>
    <row r="59" spans="1:10" ht="15">
      <c r="A59" s="45" t="s">
        <v>26</v>
      </c>
      <c r="B59" s="33">
        <f t="shared" si="7"/>
      </c>
      <c r="C59" s="4"/>
      <c r="D59" s="33">
        <f t="shared" si="8"/>
      </c>
      <c r="E59" s="27">
        <f t="shared" si="9"/>
      </c>
      <c r="F59" s="36"/>
      <c r="G59" s="34">
        <f t="shared" si="13"/>
      </c>
      <c r="H59" s="35">
        <f t="shared" si="10"/>
      </c>
      <c r="I59" s="34">
        <f t="shared" si="11"/>
      </c>
      <c r="J59" s="35">
        <f t="shared" si="12"/>
      </c>
    </row>
    <row r="60" spans="1:10" ht="15">
      <c r="A60" s="45" t="s">
        <v>27</v>
      </c>
      <c r="B60" s="33">
        <f t="shared" si="7"/>
      </c>
      <c r="C60" s="4"/>
      <c r="D60" s="33">
        <f t="shared" si="8"/>
      </c>
      <c r="E60" s="27">
        <f t="shared" si="9"/>
      </c>
      <c r="G60" s="34">
        <f t="shared" si="13"/>
      </c>
      <c r="H60" s="35">
        <f t="shared" si="10"/>
      </c>
      <c r="I60" s="34">
        <f t="shared" si="11"/>
      </c>
      <c r="J60" s="35">
        <f t="shared" si="12"/>
      </c>
    </row>
    <row r="61" spans="1:10" ht="15">
      <c r="A61" s="32" t="s">
        <v>29</v>
      </c>
      <c r="B61" s="33">
        <f t="shared" si="7"/>
      </c>
      <c r="C61" s="4"/>
      <c r="D61" s="33">
        <f t="shared" si="8"/>
      </c>
      <c r="E61" s="27">
        <f t="shared" si="9"/>
      </c>
      <c r="G61" s="34">
        <f t="shared" si="13"/>
      </c>
      <c r="H61" s="35">
        <f t="shared" si="10"/>
      </c>
      <c r="I61" s="34">
        <f t="shared" si="11"/>
      </c>
      <c r="J61" s="35">
        <f t="shared" si="12"/>
      </c>
    </row>
    <row r="62" spans="1:10" ht="15">
      <c r="A62" s="32" t="s">
        <v>30</v>
      </c>
      <c r="B62" s="33">
        <f t="shared" si="7"/>
      </c>
      <c r="C62" s="4"/>
      <c r="D62" s="33">
        <f t="shared" si="8"/>
      </c>
      <c r="E62" s="27">
        <f t="shared" si="9"/>
      </c>
      <c r="G62" s="34">
        <f t="shared" si="13"/>
      </c>
      <c r="H62" s="35">
        <f t="shared" si="10"/>
      </c>
      <c r="I62" s="34">
        <f t="shared" si="11"/>
      </c>
      <c r="J62" s="35">
        <f t="shared" si="12"/>
      </c>
    </row>
    <row r="63" spans="1:10" ht="15">
      <c r="A63" s="32" t="s">
        <v>31</v>
      </c>
      <c r="B63" s="33">
        <f t="shared" si="7"/>
      </c>
      <c r="C63" s="4"/>
      <c r="D63" s="33">
        <f t="shared" si="8"/>
      </c>
      <c r="E63" s="27">
        <f t="shared" si="9"/>
      </c>
      <c r="G63" s="34">
        <f t="shared" si="13"/>
      </c>
      <c r="H63" s="35">
        <f t="shared" si="10"/>
      </c>
      <c r="I63" s="34">
        <f t="shared" si="11"/>
      </c>
      <c r="J63" s="35">
        <f t="shared" si="12"/>
      </c>
    </row>
    <row r="64" spans="1:10" ht="15">
      <c r="A64" s="32" t="s">
        <v>32</v>
      </c>
      <c r="B64" s="33">
        <f t="shared" si="7"/>
      </c>
      <c r="C64" s="4"/>
      <c r="D64" s="33">
        <f t="shared" si="8"/>
      </c>
      <c r="E64" s="27">
        <f t="shared" si="9"/>
      </c>
      <c r="G64" s="34">
        <f t="shared" si="13"/>
      </c>
      <c r="H64" s="35">
        <f t="shared" si="10"/>
      </c>
      <c r="I64" s="34">
        <f t="shared" si="11"/>
      </c>
      <c r="J64" s="35">
        <f t="shared" si="12"/>
      </c>
    </row>
    <row r="65" spans="1:10" ht="15">
      <c r="A65" s="32" t="s">
        <v>33</v>
      </c>
      <c r="B65" s="33">
        <f t="shared" si="7"/>
      </c>
      <c r="C65" s="4"/>
      <c r="D65" s="33">
        <f t="shared" si="8"/>
      </c>
      <c r="E65" s="27">
        <f t="shared" si="9"/>
      </c>
      <c r="G65" s="34">
        <f t="shared" si="13"/>
      </c>
      <c r="H65" s="35">
        <f t="shared" si="10"/>
      </c>
      <c r="I65" s="34">
        <f t="shared" si="11"/>
      </c>
      <c r="J65" s="35">
        <f t="shared" si="12"/>
      </c>
    </row>
    <row r="66" spans="1:10" ht="15">
      <c r="A66" s="37" t="s">
        <v>42</v>
      </c>
      <c r="B66" s="39">
        <f t="shared" si="7"/>
      </c>
      <c r="C66" s="5"/>
      <c r="D66" s="39">
        <f t="shared" si="8"/>
      </c>
      <c r="E66" s="38">
        <f t="shared" si="9"/>
      </c>
      <c r="G66" s="40">
        <f t="shared" si="13"/>
      </c>
      <c r="H66" s="41">
        <f t="shared" si="10"/>
      </c>
      <c r="I66" s="42">
        <f t="shared" si="11"/>
      </c>
      <c r="J66" s="43">
        <f t="shared" si="12"/>
      </c>
    </row>
  </sheetData>
  <sheetProtection password="EB4E" sheet="1" objects="1" scenarios="1"/>
  <mergeCells count="26">
    <mergeCell ref="G43:J43"/>
    <mergeCell ref="B12:E12"/>
    <mergeCell ref="G12:J12"/>
    <mergeCell ref="G15:J15"/>
    <mergeCell ref="B41:E41"/>
    <mergeCell ref="G41:J41"/>
    <mergeCell ref="A1:N1"/>
    <mergeCell ref="G44:J44"/>
    <mergeCell ref="B45:C45"/>
    <mergeCell ref="D45:E45"/>
    <mergeCell ref="G45:H45"/>
    <mergeCell ref="I45:J45"/>
    <mergeCell ref="A42:A43"/>
    <mergeCell ref="B42:E42"/>
    <mergeCell ref="G42:J42"/>
    <mergeCell ref="B43:E43"/>
    <mergeCell ref="A2:N2"/>
    <mergeCell ref="B16:C16"/>
    <mergeCell ref="D16:E16"/>
    <mergeCell ref="G16:H16"/>
    <mergeCell ref="I16:J16"/>
    <mergeCell ref="A13:A14"/>
    <mergeCell ref="B13:E13"/>
    <mergeCell ref="G13:J13"/>
    <mergeCell ref="B14:E14"/>
    <mergeCell ref="G14:J14"/>
  </mergeCells>
  <printOptions/>
  <pageMargins left="0.2362204724409449" right="0.2362204724409449" top="0.5905511811023623" bottom="0.5905511811023623" header="0.5118110236220472" footer="0.5118110236220472"/>
  <pageSetup horizontalDpi="600" verticalDpi="600" orientation="portrait" paperSize="9" scale="95" r:id="rId1"/>
  <headerFooter>
    <oddHeader>&amp;R&amp;P</oddHeader>
    <oddFooter>&amp;L&amp;9&amp;Z&amp;F / &amp;A&amp;R&amp;D</oddFooter>
  </headerFooter>
  <rowBreaks count="1" manualBreakCount="1">
    <brk id="38" max="255"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T56"/>
  <sheetViews>
    <sheetView zoomScalePageLayoutView="0" workbookViewId="0" topLeftCell="A1">
      <selection activeCell="L8" sqref="L8"/>
    </sheetView>
  </sheetViews>
  <sheetFormatPr defaultColWidth="11.57421875" defaultRowHeight="15"/>
  <cols>
    <col min="1" max="1" width="16.140625" style="7" customWidth="1"/>
    <col min="2" max="2" width="6.7109375" style="7" customWidth="1"/>
    <col min="3" max="3" width="7.7109375" style="7" customWidth="1"/>
    <col min="4" max="4" width="6.7109375" style="7" customWidth="1"/>
    <col min="5" max="5" width="7.57421875" style="7" customWidth="1"/>
    <col min="6" max="6" width="6.28125" style="7" customWidth="1"/>
    <col min="7" max="7" width="6.7109375" style="7" customWidth="1"/>
    <col min="8" max="8" width="7.57421875" style="7" customWidth="1"/>
    <col min="9" max="10" width="6.7109375" style="7" customWidth="1"/>
    <col min="11" max="11" width="2.00390625" style="7" customWidth="1"/>
    <col min="12" max="15" width="6.7109375" style="7" customWidth="1"/>
    <col min="16" max="16" width="2.140625" style="7" customWidth="1"/>
    <col min="17" max="20" width="6.7109375" style="7" customWidth="1"/>
    <col min="21" max="21" width="5.421875" style="7" customWidth="1"/>
    <col min="22" max="22" width="11.421875" style="7" customWidth="1"/>
    <col min="23" max="23" width="6.7109375" style="7" customWidth="1"/>
    <col min="24" max="24" width="7.28125" style="7" customWidth="1"/>
    <col min="25" max="26" width="6.7109375" style="7" customWidth="1"/>
    <col min="27" max="16384" width="11.57421875" style="7" customWidth="1"/>
  </cols>
  <sheetData>
    <row r="1" spans="1:20" ht="30.75" customHeight="1">
      <c r="A1" s="120" t="s">
        <v>54</v>
      </c>
      <c r="B1" s="117"/>
      <c r="C1" s="117"/>
      <c r="D1" s="117"/>
      <c r="E1" s="117"/>
      <c r="F1" s="117"/>
      <c r="G1" s="117"/>
      <c r="H1" s="117"/>
      <c r="I1" s="117"/>
      <c r="J1" s="117"/>
      <c r="K1" s="117"/>
      <c r="L1" s="117"/>
      <c r="M1" s="117"/>
      <c r="N1" s="117"/>
      <c r="O1" s="117"/>
      <c r="P1" s="117"/>
      <c r="Q1" s="117"/>
      <c r="R1" s="117"/>
      <c r="S1" s="117"/>
      <c r="T1" s="117"/>
    </row>
    <row r="2" spans="1:20" ht="21">
      <c r="A2" s="107" t="s">
        <v>43</v>
      </c>
      <c r="B2" s="107"/>
      <c r="C2" s="107"/>
      <c r="D2" s="107"/>
      <c r="E2" s="107"/>
      <c r="F2" s="107"/>
      <c r="G2" s="107"/>
      <c r="H2" s="107"/>
      <c r="I2" s="107"/>
      <c r="J2" s="107"/>
      <c r="K2" s="107"/>
      <c r="L2" s="107"/>
      <c r="M2" s="107"/>
      <c r="N2" s="107"/>
      <c r="O2" s="107"/>
      <c r="P2" s="107"/>
      <c r="Q2" s="107"/>
      <c r="R2" s="107"/>
      <c r="S2" s="107"/>
      <c r="T2" s="107"/>
    </row>
    <row r="3" spans="2:12" ht="15.75" customHeight="1">
      <c r="B3" s="12" t="s">
        <v>60</v>
      </c>
      <c r="F3" s="8"/>
      <c r="I3" s="6"/>
      <c r="J3" s="8"/>
      <c r="K3" s="12"/>
      <c r="L3" s="12"/>
    </row>
    <row r="4" spans="2:17" ht="15">
      <c r="B4" s="12" t="s">
        <v>0</v>
      </c>
      <c r="C4" s="9"/>
      <c r="F4" s="8"/>
      <c r="I4" s="13">
        <f>Q4*0.1</f>
        <v>0.796</v>
      </c>
      <c r="J4" s="14" t="s">
        <v>58</v>
      </c>
      <c r="K4" s="12"/>
      <c r="L4" s="12"/>
      <c r="Q4" s="7">
        <f>'Tranches fixes_Rev. bruts'!Q4</f>
        <v>7.96</v>
      </c>
    </row>
    <row r="5" spans="2:12" ht="15">
      <c r="B5" s="12" t="s">
        <v>28</v>
      </c>
      <c r="C5" s="9"/>
      <c r="D5" s="46">
        <f>'Tranches fixes_Rev. bruts'!D5</f>
        <v>0.055</v>
      </c>
      <c r="F5" s="8"/>
      <c r="I5" s="15">
        <f>Q4*D5</f>
        <v>0.4378</v>
      </c>
      <c r="J5" s="16" t="s">
        <v>1</v>
      </c>
      <c r="K5" s="12"/>
      <c r="L5" s="12"/>
    </row>
    <row r="6" spans="2:12" ht="15.75" thickBot="1">
      <c r="B6" s="12" t="s">
        <v>45</v>
      </c>
      <c r="C6" s="9"/>
      <c r="F6" s="8"/>
      <c r="I6" s="17">
        <f>I3-I4-I5</f>
        <v>-1.2338</v>
      </c>
      <c r="J6" s="8" t="s">
        <v>2</v>
      </c>
      <c r="K6" s="12"/>
      <c r="L6" s="12"/>
    </row>
    <row r="7" spans="1:11" ht="15.75" thickTop="1">
      <c r="A7" s="8"/>
      <c r="B7" s="9"/>
      <c r="C7" s="10"/>
      <c r="F7" s="8"/>
      <c r="G7" s="10"/>
      <c r="H7" s="11"/>
      <c r="K7" s="8"/>
    </row>
    <row r="8" spans="1:11" ht="15">
      <c r="A8" s="76" t="s">
        <v>61</v>
      </c>
      <c r="B8" s="10"/>
      <c r="H8" s="15">
        <f>'Tranches fixes_Rev. bruts'!H8</f>
        <v>2</v>
      </c>
      <c r="K8" s="8"/>
    </row>
    <row r="9" spans="1:11" ht="15">
      <c r="A9" s="10" t="s">
        <v>68</v>
      </c>
      <c r="B9" s="10"/>
      <c r="G9" s="10"/>
      <c r="H9" s="15">
        <f>'Tranches fixes_Rev. bruts'!H9</f>
        <v>2</v>
      </c>
      <c r="K9" s="8"/>
    </row>
    <row r="10" spans="1:11" ht="15">
      <c r="A10" s="8"/>
      <c r="B10" s="12"/>
      <c r="C10" s="10"/>
      <c r="F10" s="8"/>
      <c r="G10" s="10"/>
      <c r="H10" s="11"/>
      <c r="K10" s="8"/>
    </row>
    <row r="11" spans="1:20" ht="15">
      <c r="A11" s="18" t="s">
        <v>3</v>
      </c>
      <c r="B11" s="19"/>
      <c r="C11" s="19"/>
      <c r="D11" s="19"/>
      <c r="E11" s="19"/>
      <c r="F11" s="19"/>
      <c r="L11" s="109" t="s">
        <v>46</v>
      </c>
      <c r="M11" s="109"/>
      <c r="N11" s="109"/>
      <c r="O11" s="109"/>
      <c r="Q11" s="109" t="s">
        <v>46</v>
      </c>
      <c r="R11" s="109"/>
      <c r="S11" s="109"/>
      <c r="T11" s="109"/>
    </row>
    <row r="12" spans="1:20" ht="31.5" customHeight="1">
      <c r="A12" s="20"/>
      <c r="B12" s="108" t="s">
        <v>4</v>
      </c>
      <c r="C12" s="108"/>
      <c r="D12" s="108"/>
      <c r="E12" s="108"/>
      <c r="G12" s="108" t="s">
        <v>5</v>
      </c>
      <c r="H12" s="108"/>
      <c r="I12" s="108"/>
      <c r="J12" s="108"/>
      <c r="L12" s="108" t="s">
        <v>5</v>
      </c>
      <c r="M12" s="108"/>
      <c r="N12" s="108"/>
      <c r="O12" s="108"/>
      <c r="Q12" s="108" t="s">
        <v>5</v>
      </c>
      <c r="R12" s="108"/>
      <c r="S12" s="108"/>
      <c r="T12" s="108"/>
    </row>
    <row r="13" spans="1:20" ht="17.25" customHeight="1">
      <c r="A13" s="118" t="s">
        <v>39</v>
      </c>
      <c r="B13" s="95" t="s">
        <v>44</v>
      </c>
      <c r="C13" s="96"/>
      <c r="D13" s="96"/>
      <c r="E13" s="97"/>
      <c r="G13" s="98" t="s">
        <v>44</v>
      </c>
      <c r="H13" s="99"/>
      <c r="I13" s="99"/>
      <c r="J13" s="100"/>
      <c r="L13" s="98" t="s">
        <v>44</v>
      </c>
      <c r="M13" s="99"/>
      <c r="N13" s="99"/>
      <c r="O13" s="100"/>
      <c r="Q13" s="98" t="s">
        <v>44</v>
      </c>
      <c r="R13" s="99"/>
      <c r="S13" s="99"/>
      <c r="T13" s="100"/>
    </row>
    <row r="14" spans="1:20" ht="17.25" customHeight="1">
      <c r="A14" s="119"/>
      <c r="B14" s="101" t="s">
        <v>8</v>
      </c>
      <c r="C14" s="102"/>
      <c r="D14" s="102"/>
      <c r="E14" s="103"/>
      <c r="G14" s="104" t="s">
        <v>8</v>
      </c>
      <c r="H14" s="105"/>
      <c r="I14" s="105"/>
      <c r="J14" s="106"/>
      <c r="L14" s="104" t="s">
        <v>9</v>
      </c>
      <c r="M14" s="105"/>
      <c r="N14" s="105"/>
      <c r="O14" s="106"/>
      <c r="Q14" s="104" t="s">
        <v>10</v>
      </c>
      <c r="R14" s="105"/>
      <c r="S14" s="105"/>
      <c r="T14" s="106"/>
    </row>
    <row r="15" spans="1:20" ht="15" customHeight="1">
      <c r="A15" s="54"/>
      <c r="B15" s="80"/>
      <c r="C15" s="81"/>
      <c r="D15" s="81"/>
      <c r="E15" s="82"/>
      <c r="G15" s="110"/>
      <c r="H15" s="108"/>
      <c r="I15" s="108"/>
      <c r="J15" s="111"/>
      <c r="L15" s="112">
        <v>0.85</v>
      </c>
      <c r="M15" s="113"/>
      <c r="N15" s="113"/>
      <c r="O15" s="114"/>
      <c r="Q15" s="112">
        <v>0.75</v>
      </c>
      <c r="R15" s="113"/>
      <c r="S15" s="113"/>
      <c r="T15" s="114"/>
    </row>
    <row r="16" spans="1:20" ht="15" customHeight="1">
      <c r="A16" s="55"/>
      <c r="B16" s="95" t="s">
        <v>11</v>
      </c>
      <c r="C16" s="97"/>
      <c r="D16" s="95" t="s">
        <v>62</v>
      </c>
      <c r="E16" s="97"/>
      <c r="G16" s="98" t="s">
        <v>11</v>
      </c>
      <c r="H16" s="99"/>
      <c r="I16" s="98" t="s">
        <v>62</v>
      </c>
      <c r="J16" s="100"/>
      <c r="L16" s="98" t="s">
        <v>11</v>
      </c>
      <c r="M16" s="99"/>
      <c r="N16" s="98" t="s">
        <v>62</v>
      </c>
      <c r="O16" s="100"/>
      <c r="Q16" s="98" t="s">
        <v>11</v>
      </c>
      <c r="R16" s="99"/>
      <c r="S16" s="98" t="s">
        <v>62</v>
      </c>
      <c r="T16" s="100"/>
    </row>
    <row r="17" spans="1:20" ht="15">
      <c r="A17" s="55"/>
      <c r="B17" s="80" t="s">
        <v>13</v>
      </c>
      <c r="C17" s="81" t="s">
        <v>14</v>
      </c>
      <c r="D17" s="80" t="s">
        <v>13</v>
      </c>
      <c r="E17" s="82" t="s">
        <v>14</v>
      </c>
      <c r="G17" s="78" t="s">
        <v>13</v>
      </c>
      <c r="H17" s="77" t="s">
        <v>14</v>
      </c>
      <c r="I17" s="78" t="s">
        <v>13</v>
      </c>
      <c r="J17" s="79" t="s">
        <v>14</v>
      </c>
      <c r="K17" s="25"/>
      <c r="L17" s="78" t="s">
        <v>13</v>
      </c>
      <c r="M17" s="77" t="s">
        <v>14</v>
      </c>
      <c r="N17" s="78" t="s">
        <v>13</v>
      </c>
      <c r="O17" s="79" t="s">
        <v>14</v>
      </c>
      <c r="Q17" s="78" t="s">
        <v>13</v>
      </c>
      <c r="R17" s="77" t="s">
        <v>14</v>
      </c>
      <c r="S17" s="78" t="s">
        <v>13</v>
      </c>
      <c r="T17" s="79" t="s">
        <v>14</v>
      </c>
    </row>
    <row r="18" spans="1:20" ht="15" customHeight="1">
      <c r="A18" s="56" t="s">
        <v>64</v>
      </c>
      <c r="B18" s="1"/>
      <c r="C18" s="27">
        <f aca="true" t="shared" si="0" ref="C18:C56">IF($I$3="","",B18/$I$3)</f>
      </c>
      <c r="D18" s="28">
        <f aca="true" t="shared" si="1" ref="D18:D56">IF($I$3="","",$I$3-B18)</f>
      </c>
      <c r="E18" s="27">
        <f aca="true" t="shared" si="2" ref="E18:E56">IF($I$3="","",D18/$I$3)</f>
      </c>
      <c r="G18" s="29">
        <f>IF(B18="","",IF(B18-$I$4-$I$5&lt;$H$8,$H$8,$H$9))</f>
      </c>
      <c r="H18" s="30">
        <f aca="true" t="shared" si="3" ref="H18:H56">IF($I$3="","",G18/$I$6)</f>
      </c>
      <c r="I18" s="29">
        <f aca="true" t="shared" si="4" ref="I18:I56">IF($I$3="","",$I$6-G18)</f>
      </c>
      <c r="J18" s="30">
        <f aca="true" t="shared" si="5" ref="J18:J56">IF($I$3="","",1-H18)</f>
      </c>
      <c r="K18" s="31"/>
      <c r="L18" s="29">
        <f>IF($B18="","",IF($G18*L$15&lt;$H$8,$H$8,ROUND($G18*L$15*20,0.1)/20))</f>
      </c>
      <c r="M18" s="30">
        <f aca="true" t="shared" si="6" ref="M18:M56">IF($I$3="","",L18/$I$6)</f>
      </c>
      <c r="N18" s="29">
        <f aca="true" t="shared" si="7" ref="N18:N56">IF($I$3="","",$I$6-L18)</f>
      </c>
      <c r="O18" s="30">
        <f aca="true" t="shared" si="8" ref="O18:O56">IF($I$3="","",1-M18)</f>
      </c>
      <c r="Q18" s="29">
        <f>IF($B18="","",IF($G18*Q$15&lt;$H$8,$H$8,ROUND($G18*Q$15*20,0.1)/20))</f>
      </c>
      <c r="R18" s="30">
        <f aca="true" t="shared" si="9" ref="R18:R47">IF($I$3="","",Q18/$I$6)</f>
      </c>
      <c r="S18" s="29">
        <f aca="true" t="shared" si="10" ref="S18:S47">IF($I$3="","",$I$6-Q18)</f>
      </c>
      <c r="T18" s="30">
        <f aca="true" t="shared" si="11" ref="T18:T47">IF($I$3="","",1-R18)</f>
      </c>
    </row>
    <row r="19" spans="1:20" ht="15">
      <c r="A19" s="57"/>
      <c r="B19" s="2"/>
      <c r="C19" s="27">
        <f t="shared" si="0"/>
      </c>
      <c r="D19" s="33">
        <f t="shared" si="1"/>
      </c>
      <c r="E19" s="27">
        <f t="shared" si="2"/>
      </c>
      <c r="G19" s="34">
        <f aca="true" t="shared" si="12" ref="G19:G56">IF(B19="","",IF(B19-$I$4-$I$5&lt;$H$8,$H$8,ROUND((B19-$I$4-$I$5)*20,0.1)/20))</f>
      </c>
      <c r="H19" s="35">
        <f t="shared" si="3"/>
      </c>
      <c r="I19" s="34">
        <f t="shared" si="4"/>
      </c>
      <c r="J19" s="35">
        <f t="shared" si="5"/>
      </c>
      <c r="L19" s="34">
        <f aca="true" t="shared" si="13" ref="L19:L56">IF($B19="","",IF($G19*L$15&lt;$H$8,$H$8,ROUND($G19*L$15*20,0.1)/20))</f>
      </c>
      <c r="M19" s="35">
        <f t="shared" si="6"/>
      </c>
      <c r="N19" s="34">
        <f t="shared" si="7"/>
      </c>
      <c r="O19" s="35">
        <f t="shared" si="8"/>
      </c>
      <c r="Q19" s="34">
        <f aca="true" t="shared" si="14" ref="Q19:Q56">IF($B19="","",IF($G19*Q$15&lt;$H$8,$H$8,ROUND($G19*Q$15*20,0.1)/20))</f>
      </c>
      <c r="R19" s="35">
        <f t="shared" si="9"/>
      </c>
      <c r="S19" s="34">
        <f t="shared" si="10"/>
      </c>
      <c r="T19" s="35">
        <f t="shared" si="11"/>
      </c>
    </row>
    <row r="20" spans="1:20" ht="15">
      <c r="A20" s="57"/>
      <c r="B20" s="2"/>
      <c r="C20" s="27">
        <f t="shared" si="0"/>
      </c>
      <c r="D20" s="33">
        <f t="shared" si="1"/>
      </c>
      <c r="E20" s="27">
        <f t="shared" si="2"/>
      </c>
      <c r="G20" s="34">
        <f t="shared" si="12"/>
      </c>
      <c r="H20" s="35">
        <f t="shared" si="3"/>
      </c>
      <c r="I20" s="34">
        <f t="shared" si="4"/>
      </c>
      <c r="J20" s="35">
        <f t="shared" si="5"/>
      </c>
      <c r="L20" s="34">
        <f t="shared" si="13"/>
      </c>
      <c r="M20" s="35">
        <f t="shared" si="6"/>
      </c>
      <c r="N20" s="34">
        <f t="shared" si="7"/>
      </c>
      <c r="O20" s="35">
        <f t="shared" si="8"/>
      </c>
      <c r="Q20" s="34">
        <f t="shared" si="14"/>
      </c>
      <c r="R20" s="35">
        <f t="shared" si="9"/>
      </c>
      <c r="S20" s="34">
        <f t="shared" si="10"/>
      </c>
      <c r="T20" s="35">
        <f t="shared" si="11"/>
      </c>
    </row>
    <row r="21" spans="1:20" ht="15">
      <c r="A21" s="57"/>
      <c r="B21" s="2"/>
      <c r="C21" s="27">
        <f t="shared" si="0"/>
      </c>
      <c r="D21" s="33">
        <f t="shared" si="1"/>
      </c>
      <c r="E21" s="27">
        <f t="shared" si="2"/>
      </c>
      <c r="G21" s="34">
        <f t="shared" si="12"/>
      </c>
      <c r="H21" s="35">
        <f t="shared" si="3"/>
      </c>
      <c r="I21" s="34">
        <f t="shared" si="4"/>
      </c>
      <c r="J21" s="35">
        <f t="shared" si="5"/>
      </c>
      <c r="L21" s="34">
        <f t="shared" si="13"/>
      </c>
      <c r="M21" s="35">
        <f t="shared" si="6"/>
      </c>
      <c r="N21" s="34">
        <f t="shared" si="7"/>
      </c>
      <c r="O21" s="35">
        <f t="shared" si="8"/>
      </c>
      <c r="Q21" s="34">
        <f t="shared" si="14"/>
      </c>
      <c r="R21" s="35">
        <f t="shared" si="9"/>
      </c>
      <c r="S21" s="34">
        <f t="shared" si="10"/>
      </c>
      <c r="T21" s="35">
        <f t="shared" si="11"/>
      </c>
    </row>
    <row r="22" spans="1:20" ht="15">
      <c r="A22" s="57"/>
      <c r="B22" s="2"/>
      <c r="C22" s="27">
        <f t="shared" si="0"/>
      </c>
      <c r="D22" s="33">
        <f t="shared" si="1"/>
      </c>
      <c r="E22" s="27">
        <f t="shared" si="2"/>
      </c>
      <c r="G22" s="34">
        <f t="shared" si="12"/>
      </c>
      <c r="H22" s="35">
        <f t="shared" si="3"/>
      </c>
      <c r="I22" s="34">
        <f t="shared" si="4"/>
      </c>
      <c r="J22" s="35">
        <f t="shared" si="5"/>
      </c>
      <c r="L22" s="34">
        <f t="shared" si="13"/>
      </c>
      <c r="M22" s="35">
        <f t="shared" si="6"/>
      </c>
      <c r="N22" s="34">
        <f t="shared" si="7"/>
      </c>
      <c r="O22" s="35">
        <f t="shared" si="8"/>
      </c>
      <c r="Q22" s="34">
        <f t="shared" si="14"/>
      </c>
      <c r="R22" s="35">
        <f t="shared" si="9"/>
      </c>
      <c r="S22" s="34">
        <f t="shared" si="10"/>
      </c>
      <c r="T22" s="35">
        <f t="shared" si="11"/>
      </c>
    </row>
    <row r="23" spans="1:20" ht="15">
      <c r="A23" s="57"/>
      <c r="B23" s="2"/>
      <c r="C23" s="27">
        <f t="shared" si="0"/>
      </c>
      <c r="D23" s="33">
        <f t="shared" si="1"/>
      </c>
      <c r="E23" s="27">
        <f t="shared" si="2"/>
      </c>
      <c r="G23" s="34">
        <f t="shared" si="12"/>
      </c>
      <c r="H23" s="35">
        <f t="shared" si="3"/>
      </c>
      <c r="I23" s="34">
        <f t="shared" si="4"/>
      </c>
      <c r="J23" s="35">
        <f t="shared" si="5"/>
      </c>
      <c r="L23" s="34">
        <f t="shared" si="13"/>
      </c>
      <c r="M23" s="35">
        <f t="shared" si="6"/>
      </c>
      <c r="N23" s="34">
        <f t="shared" si="7"/>
      </c>
      <c r="O23" s="35">
        <f t="shared" si="8"/>
      </c>
      <c r="Q23" s="34">
        <f t="shared" si="14"/>
      </c>
      <c r="R23" s="35">
        <f t="shared" si="9"/>
      </c>
      <c r="S23" s="34">
        <f t="shared" si="10"/>
      </c>
      <c r="T23" s="35">
        <f t="shared" si="11"/>
      </c>
    </row>
    <row r="24" spans="1:20" ht="15">
      <c r="A24" s="57"/>
      <c r="B24" s="2"/>
      <c r="C24" s="27">
        <f t="shared" si="0"/>
      </c>
      <c r="D24" s="33">
        <f t="shared" si="1"/>
      </c>
      <c r="E24" s="27">
        <f t="shared" si="2"/>
      </c>
      <c r="G24" s="34">
        <f t="shared" si="12"/>
      </c>
      <c r="H24" s="35">
        <f t="shared" si="3"/>
      </c>
      <c r="I24" s="34">
        <f t="shared" si="4"/>
      </c>
      <c r="J24" s="35">
        <f t="shared" si="5"/>
      </c>
      <c r="L24" s="34">
        <f t="shared" si="13"/>
      </c>
      <c r="M24" s="35">
        <f t="shared" si="6"/>
      </c>
      <c r="N24" s="34">
        <f t="shared" si="7"/>
      </c>
      <c r="O24" s="35">
        <f t="shared" si="8"/>
      </c>
      <c r="Q24" s="34">
        <f t="shared" si="14"/>
      </c>
      <c r="R24" s="35">
        <f t="shared" si="9"/>
      </c>
      <c r="S24" s="34">
        <f t="shared" si="10"/>
      </c>
      <c r="T24" s="35">
        <f t="shared" si="11"/>
      </c>
    </row>
    <row r="25" spans="1:20" ht="15">
      <c r="A25" s="57"/>
      <c r="B25" s="2"/>
      <c r="C25" s="27">
        <f t="shared" si="0"/>
      </c>
      <c r="D25" s="33">
        <f t="shared" si="1"/>
      </c>
      <c r="E25" s="27">
        <f t="shared" si="2"/>
      </c>
      <c r="G25" s="34">
        <f t="shared" si="12"/>
      </c>
      <c r="H25" s="35">
        <f t="shared" si="3"/>
      </c>
      <c r="I25" s="34">
        <f t="shared" si="4"/>
      </c>
      <c r="J25" s="35">
        <f t="shared" si="5"/>
      </c>
      <c r="L25" s="34">
        <f t="shared" si="13"/>
      </c>
      <c r="M25" s="35">
        <f t="shared" si="6"/>
      </c>
      <c r="N25" s="34">
        <f t="shared" si="7"/>
      </c>
      <c r="O25" s="35">
        <f t="shared" si="8"/>
      </c>
      <c r="Q25" s="34">
        <f t="shared" si="14"/>
      </c>
      <c r="R25" s="35">
        <f t="shared" si="9"/>
      </c>
      <c r="S25" s="34">
        <f t="shared" si="10"/>
      </c>
      <c r="T25" s="35">
        <f t="shared" si="11"/>
      </c>
    </row>
    <row r="26" spans="1:20" ht="15">
      <c r="A26" s="57"/>
      <c r="B26" s="2"/>
      <c r="C26" s="27">
        <f t="shared" si="0"/>
      </c>
      <c r="D26" s="33">
        <f t="shared" si="1"/>
      </c>
      <c r="E26" s="27">
        <f t="shared" si="2"/>
      </c>
      <c r="G26" s="34">
        <f t="shared" si="12"/>
      </c>
      <c r="H26" s="35">
        <f t="shared" si="3"/>
      </c>
      <c r="I26" s="34">
        <f t="shared" si="4"/>
      </c>
      <c r="J26" s="35">
        <f t="shared" si="5"/>
      </c>
      <c r="L26" s="34">
        <f t="shared" si="13"/>
      </c>
      <c r="M26" s="35">
        <f t="shared" si="6"/>
      </c>
      <c r="N26" s="34">
        <f t="shared" si="7"/>
      </c>
      <c r="O26" s="35">
        <f t="shared" si="8"/>
      </c>
      <c r="Q26" s="34">
        <f t="shared" si="14"/>
      </c>
      <c r="R26" s="35">
        <f t="shared" si="9"/>
      </c>
      <c r="S26" s="34">
        <f t="shared" si="10"/>
      </c>
      <c r="T26" s="35">
        <f t="shared" si="11"/>
      </c>
    </row>
    <row r="27" spans="1:20" ht="15">
      <c r="A27" s="57"/>
      <c r="B27" s="2"/>
      <c r="C27" s="27">
        <f t="shared" si="0"/>
      </c>
      <c r="D27" s="33">
        <f t="shared" si="1"/>
      </c>
      <c r="E27" s="27">
        <f t="shared" si="2"/>
      </c>
      <c r="G27" s="34">
        <f t="shared" si="12"/>
      </c>
      <c r="H27" s="35">
        <f t="shared" si="3"/>
      </c>
      <c r="I27" s="34">
        <f t="shared" si="4"/>
      </c>
      <c r="J27" s="35">
        <f t="shared" si="5"/>
      </c>
      <c r="L27" s="34">
        <f t="shared" si="13"/>
      </c>
      <c r="M27" s="35">
        <f t="shared" si="6"/>
      </c>
      <c r="N27" s="34">
        <f t="shared" si="7"/>
      </c>
      <c r="O27" s="35">
        <f t="shared" si="8"/>
      </c>
      <c r="Q27" s="34">
        <f t="shared" si="14"/>
      </c>
      <c r="R27" s="35">
        <f t="shared" si="9"/>
      </c>
      <c r="S27" s="34">
        <f t="shared" si="10"/>
      </c>
      <c r="T27" s="35">
        <f t="shared" si="11"/>
      </c>
    </row>
    <row r="28" spans="1:20" s="36" customFormat="1" ht="15">
      <c r="A28" s="57"/>
      <c r="B28" s="2"/>
      <c r="C28" s="27">
        <f t="shared" si="0"/>
      </c>
      <c r="D28" s="33">
        <f t="shared" si="1"/>
      </c>
      <c r="E28" s="27">
        <f t="shared" si="2"/>
      </c>
      <c r="F28" s="7"/>
      <c r="G28" s="34">
        <f t="shared" si="12"/>
      </c>
      <c r="H28" s="35">
        <f t="shared" si="3"/>
      </c>
      <c r="I28" s="34">
        <f t="shared" si="4"/>
      </c>
      <c r="J28" s="35">
        <f t="shared" si="5"/>
      </c>
      <c r="K28" s="7"/>
      <c r="L28" s="34">
        <f t="shared" si="13"/>
      </c>
      <c r="M28" s="35">
        <f t="shared" si="6"/>
      </c>
      <c r="N28" s="34">
        <f t="shared" si="7"/>
      </c>
      <c r="O28" s="35">
        <f t="shared" si="8"/>
      </c>
      <c r="P28" s="7"/>
      <c r="Q28" s="34">
        <f t="shared" si="14"/>
      </c>
      <c r="R28" s="35">
        <f t="shared" si="9"/>
      </c>
      <c r="S28" s="34">
        <f t="shared" si="10"/>
      </c>
      <c r="T28" s="35">
        <f t="shared" si="11"/>
      </c>
    </row>
    <row r="29" spans="1:20" s="36" customFormat="1" ht="15">
      <c r="A29" s="57"/>
      <c r="B29" s="2"/>
      <c r="C29" s="27">
        <f t="shared" si="0"/>
      </c>
      <c r="D29" s="33">
        <f t="shared" si="1"/>
      </c>
      <c r="E29" s="27">
        <f t="shared" si="2"/>
      </c>
      <c r="F29" s="7"/>
      <c r="G29" s="34">
        <f t="shared" si="12"/>
      </c>
      <c r="H29" s="35">
        <f t="shared" si="3"/>
      </c>
      <c r="I29" s="34">
        <f t="shared" si="4"/>
      </c>
      <c r="J29" s="35">
        <f t="shared" si="5"/>
      </c>
      <c r="K29" s="7"/>
      <c r="L29" s="34">
        <f t="shared" si="13"/>
      </c>
      <c r="M29" s="35">
        <f t="shared" si="6"/>
      </c>
      <c r="N29" s="34">
        <f t="shared" si="7"/>
      </c>
      <c r="O29" s="35">
        <f t="shared" si="8"/>
      </c>
      <c r="Q29" s="34">
        <f t="shared" si="14"/>
      </c>
      <c r="R29" s="35">
        <f t="shared" si="9"/>
      </c>
      <c r="S29" s="34">
        <f t="shared" si="10"/>
      </c>
      <c r="T29" s="35">
        <f t="shared" si="11"/>
      </c>
    </row>
    <row r="30" spans="1:20" ht="15">
      <c r="A30" s="57"/>
      <c r="B30" s="2"/>
      <c r="C30" s="27">
        <f t="shared" si="0"/>
      </c>
      <c r="D30" s="33">
        <f t="shared" si="1"/>
      </c>
      <c r="E30" s="27">
        <f t="shared" si="2"/>
      </c>
      <c r="G30" s="34">
        <f t="shared" si="12"/>
      </c>
      <c r="H30" s="35">
        <f t="shared" si="3"/>
      </c>
      <c r="I30" s="34">
        <f t="shared" si="4"/>
      </c>
      <c r="J30" s="35">
        <f t="shared" si="5"/>
      </c>
      <c r="L30" s="34">
        <f t="shared" si="13"/>
      </c>
      <c r="M30" s="35">
        <f t="shared" si="6"/>
      </c>
      <c r="N30" s="34">
        <f t="shared" si="7"/>
      </c>
      <c r="O30" s="35">
        <f t="shared" si="8"/>
      </c>
      <c r="P30" s="36"/>
      <c r="Q30" s="34">
        <f t="shared" si="14"/>
      </c>
      <c r="R30" s="35">
        <f t="shared" si="9"/>
      </c>
      <c r="S30" s="34">
        <f t="shared" si="10"/>
      </c>
      <c r="T30" s="35">
        <f t="shared" si="11"/>
      </c>
    </row>
    <row r="31" spans="1:20" ht="15">
      <c r="A31" s="57"/>
      <c r="B31" s="2"/>
      <c r="C31" s="27">
        <f t="shared" si="0"/>
      </c>
      <c r="D31" s="33">
        <f t="shared" si="1"/>
      </c>
      <c r="E31" s="27">
        <f t="shared" si="2"/>
      </c>
      <c r="G31" s="34">
        <f t="shared" si="12"/>
      </c>
      <c r="H31" s="35">
        <f t="shared" si="3"/>
      </c>
      <c r="I31" s="34">
        <f t="shared" si="4"/>
      </c>
      <c r="J31" s="35">
        <f t="shared" si="5"/>
      </c>
      <c r="L31" s="34">
        <f t="shared" si="13"/>
      </c>
      <c r="M31" s="35">
        <f t="shared" si="6"/>
      </c>
      <c r="N31" s="34">
        <f t="shared" si="7"/>
      </c>
      <c r="O31" s="35">
        <f t="shared" si="8"/>
      </c>
      <c r="P31" s="36"/>
      <c r="Q31" s="34">
        <f t="shared" si="14"/>
      </c>
      <c r="R31" s="35">
        <f t="shared" si="9"/>
      </c>
      <c r="S31" s="34">
        <f t="shared" si="10"/>
      </c>
      <c r="T31" s="35">
        <f t="shared" si="11"/>
      </c>
    </row>
    <row r="32" spans="1:20" ht="15">
      <c r="A32" s="57"/>
      <c r="B32" s="2"/>
      <c r="C32" s="27">
        <f t="shared" si="0"/>
      </c>
      <c r="D32" s="33">
        <f t="shared" si="1"/>
      </c>
      <c r="E32" s="27">
        <f t="shared" si="2"/>
      </c>
      <c r="G32" s="34">
        <f t="shared" si="12"/>
      </c>
      <c r="H32" s="35">
        <f t="shared" si="3"/>
      </c>
      <c r="I32" s="34">
        <f t="shared" si="4"/>
      </c>
      <c r="J32" s="35">
        <f t="shared" si="5"/>
      </c>
      <c r="L32" s="34">
        <f t="shared" si="13"/>
      </c>
      <c r="M32" s="35">
        <f t="shared" si="6"/>
      </c>
      <c r="N32" s="34">
        <f t="shared" si="7"/>
      </c>
      <c r="O32" s="35">
        <f t="shared" si="8"/>
      </c>
      <c r="P32" s="36"/>
      <c r="Q32" s="34">
        <f t="shared" si="14"/>
      </c>
      <c r="R32" s="35">
        <f t="shared" si="9"/>
      </c>
      <c r="S32" s="34">
        <f t="shared" si="10"/>
      </c>
      <c r="T32" s="35">
        <f t="shared" si="11"/>
      </c>
    </row>
    <row r="33" spans="1:20" ht="15">
      <c r="A33" s="57"/>
      <c r="B33" s="2"/>
      <c r="C33" s="27">
        <f t="shared" si="0"/>
      </c>
      <c r="D33" s="33">
        <f t="shared" si="1"/>
      </c>
      <c r="E33" s="27">
        <f t="shared" si="2"/>
      </c>
      <c r="G33" s="34">
        <f t="shared" si="12"/>
      </c>
      <c r="H33" s="35">
        <f t="shared" si="3"/>
      </c>
      <c r="I33" s="34">
        <f t="shared" si="4"/>
      </c>
      <c r="J33" s="35">
        <f t="shared" si="5"/>
      </c>
      <c r="L33" s="34">
        <f t="shared" si="13"/>
      </c>
      <c r="M33" s="35">
        <f t="shared" si="6"/>
      </c>
      <c r="N33" s="34">
        <f t="shared" si="7"/>
      </c>
      <c r="O33" s="35">
        <f t="shared" si="8"/>
      </c>
      <c r="P33" s="36"/>
      <c r="Q33" s="34">
        <f t="shared" si="14"/>
      </c>
      <c r="R33" s="35">
        <f t="shared" si="9"/>
      </c>
      <c r="S33" s="34">
        <f t="shared" si="10"/>
      </c>
      <c r="T33" s="35">
        <f t="shared" si="11"/>
      </c>
    </row>
    <row r="34" spans="1:20" ht="15">
      <c r="A34" s="57"/>
      <c r="B34" s="2"/>
      <c r="C34" s="27">
        <f t="shared" si="0"/>
      </c>
      <c r="D34" s="33">
        <f t="shared" si="1"/>
      </c>
      <c r="E34" s="27">
        <f t="shared" si="2"/>
      </c>
      <c r="G34" s="34">
        <f t="shared" si="12"/>
      </c>
      <c r="H34" s="35">
        <f t="shared" si="3"/>
      </c>
      <c r="I34" s="34">
        <f t="shared" si="4"/>
      </c>
      <c r="J34" s="35">
        <f t="shared" si="5"/>
      </c>
      <c r="L34" s="34">
        <f t="shared" si="13"/>
      </c>
      <c r="M34" s="35">
        <f t="shared" si="6"/>
      </c>
      <c r="N34" s="34">
        <f t="shared" si="7"/>
      </c>
      <c r="O34" s="35">
        <f t="shared" si="8"/>
      </c>
      <c r="P34" s="36"/>
      <c r="Q34" s="34">
        <f t="shared" si="14"/>
      </c>
      <c r="R34" s="35">
        <f t="shared" si="9"/>
      </c>
      <c r="S34" s="34">
        <f t="shared" si="10"/>
      </c>
      <c r="T34" s="35">
        <f t="shared" si="11"/>
      </c>
    </row>
    <row r="35" spans="1:20" ht="15">
      <c r="A35" s="57"/>
      <c r="B35" s="2"/>
      <c r="C35" s="27">
        <f t="shared" si="0"/>
      </c>
      <c r="D35" s="33">
        <f t="shared" si="1"/>
      </c>
      <c r="E35" s="27">
        <f t="shared" si="2"/>
      </c>
      <c r="G35" s="34">
        <f t="shared" si="12"/>
      </c>
      <c r="H35" s="35">
        <f t="shared" si="3"/>
      </c>
      <c r="I35" s="34">
        <f t="shared" si="4"/>
      </c>
      <c r="J35" s="35">
        <f t="shared" si="5"/>
      </c>
      <c r="L35" s="34">
        <f t="shared" si="13"/>
      </c>
      <c r="M35" s="35">
        <f t="shared" si="6"/>
      </c>
      <c r="N35" s="34">
        <f t="shared" si="7"/>
      </c>
      <c r="O35" s="35">
        <f t="shared" si="8"/>
      </c>
      <c r="P35" s="36"/>
      <c r="Q35" s="34">
        <f t="shared" si="14"/>
      </c>
      <c r="R35" s="35">
        <f t="shared" si="9"/>
      </c>
      <c r="S35" s="34">
        <f t="shared" si="10"/>
      </c>
      <c r="T35" s="35">
        <f t="shared" si="11"/>
      </c>
    </row>
    <row r="36" spans="1:20" ht="15">
      <c r="A36" s="57"/>
      <c r="B36" s="2"/>
      <c r="C36" s="27">
        <f t="shared" si="0"/>
      </c>
      <c r="D36" s="33">
        <f t="shared" si="1"/>
      </c>
      <c r="E36" s="27">
        <f t="shared" si="2"/>
      </c>
      <c r="G36" s="34">
        <f t="shared" si="12"/>
      </c>
      <c r="H36" s="35">
        <f t="shared" si="3"/>
      </c>
      <c r="I36" s="34">
        <f t="shared" si="4"/>
      </c>
      <c r="J36" s="35">
        <f t="shared" si="5"/>
      </c>
      <c r="L36" s="34">
        <f t="shared" si="13"/>
      </c>
      <c r="M36" s="35">
        <f t="shared" si="6"/>
      </c>
      <c r="N36" s="34">
        <f t="shared" si="7"/>
      </c>
      <c r="O36" s="35">
        <f t="shared" si="8"/>
      </c>
      <c r="P36" s="36"/>
      <c r="Q36" s="34">
        <f t="shared" si="14"/>
      </c>
      <c r="R36" s="35">
        <f t="shared" si="9"/>
      </c>
      <c r="S36" s="34">
        <f t="shared" si="10"/>
      </c>
      <c r="T36" s="35">
        <f t="shared" si="11"/>
      </c>
    </row>
    <row r="37" spans="1:20" ht="15">
      <c r="A37" s="57"/>
      <c r="B37" s="2"/>
      <c r="C37" s="27">
        <f t="shared" si="0"/>
      </c>
      <c r="D37" s="33">
        <f t="shared" si="1"/>
      </c>
      <c r="E37" s="27">
        <f t="shared" si="2"/>
      </c>
      <c r="G37" s="34">
        <f t="shared" si="12"/>
      </c>
      <c r="H37" s="35">
        <f t="shared" si="3"/>
      </c>
      <c r="I37" s="34">
        <f t="shared" si="4"/>
      </c>
      <c r="J37" s="35">
        <f t="shared" si="5"/>
      </c>
      <c r="L37" s="34">
        <f t="shared" si="13"/>
      </c>
      <c r="M37" s="35">
        <f t="shared" si="6"/>
      </c>
      <c r="N37" s="34">
        <f t="shared" si="7"/>
      </c>
      <c r="O37" s="35">
        <f t="shared" si="8"/>
      </c>
      <c r="P37" s="36"/>
      <c r="Q37" s="34">
        <f t="shared" si="14"/>
      </c>
      <c r="R37" s="35">
        <f t="shared" si="9"/>
      </c>
      <c r="S37" s="34">
        <f t="shared" si="10"/>
      </c>
      <c r="T37" s="35">
        <f t="shared" si="11"/>
      </c>
    </row>
    <row r="38" spans="1:20" ht="15">
      <c r="A38" s="57"/>
      <c r="B38" s="2"/>
      <c r="C38" s="27">
        <f t="shared" si="0"/>
      </c>
      <c r="D38" s="33">
        <f t="shared" si="1"/>
      </c>
      <c r="E38" s="27">
        <f t="shared" si="2"/>
      </c>
      <c r="G38" s="34">
        <f t="shared" si="12"/>
      </c>
      <c r="H38" s="35">
        <f t="shared" si="3"/>
      </c>
      <c r="I38" s="34">
        <f t="shared" si="4"/>
      </c>
      <c r="J38" s="35">
        <f t="shared" si="5"/>
      </c>
      <c r="L38" s="34">
        <f t="shared" si="13"/>
      </c>
      <c r="M38" s="35">
        <f t="shared" si="6"/>
      </c>
      <c r="N38" s="34">
        <f t="shared" si="7"/>
      </c>
      <c r="O38" s="35">
        <f t="shared" si="8"/>
      </c>
      <c r="P38" s="36"/>
      <c r="Q38" s="34">
        <f t="shared" si="14"/>
      </c>
      <c r="R38" s="35">
        <f t="shared" si="9"/>
      </c>
      <c r="S38" s="34">
        <f t="shared" si="10"/>
      </c>
      <c r="T38" s="35">
        <f t="shared" si="11"/>
      </c>
    </row>
    <row r="39" spans="1:20" ht="15">
      <c r="A39" s="57"/>
      <c r="B39" s="2"/>
      <c r="C39" s="27">
        <f t="shared" si="0"/>
      </c>
      <c r="D39" s="33">
        <f t="shared" si="1"/>
      </c>
      <c r="E39" s="27">
        <f t="shared" si="2"/>
      </c>
      <c r="G39" s="34">
        <f t="shared" si="12"/>
      </c>
      <c r="H39" s="35">
        <f t="shared" si="3"/>
      </c>
      <c r="I39" s="34">
        <f t="shared" si="4"/>
      </c>
      <c r="J39" s="35">
        <f t="shared" si="5"/>
      </c>
      <c r="L39" s="34">
        <f t="shared" si="13"/>
      </c>
      <c r="M39" s="35">
        <f t="shared" si="6"/>
      </c>
      <c r="N39" s="34">
        <f t="shared" si="7"/>
      </c>
      <c r="O39" s="35">
        <f t="shared" si="8"/>
      </c>
      <c r="P39" s="36"/>
      <c r="Q39" s="34">
        <f t="shared" si="14"/>
      </c>
      <c r="R39" s="35">
        <f t="shared" si="9"/>
      </c>
      <c r="S39" s="34">
        <f t="shared" si="10"/>
      </c>
      <c r="T39" s="35">
        <f t="shared" si="11"/>
      </c>
    </row>
    <row r="40" spans="1:20" ht="15">
      <c r="A40" s="57"/>
      <c r="B40" s="2"/>
      <c r="C40" s="27">
        <f t="shared" si="0"/>
      </c>
      <c r="D40" s="33">
        <f t="shared" si="1"/>
      </c>
      <c r="E40" s="27">
        <f t="shared" si="2"/>
      </c>
      <c r="G40" s="34">
        <f t="shared" si="12"/>
      </c>
      <c r="H40" s="35">
        <f t="shared" si="3"/>
      </c>
      <c r="I40" s="34">
        <f t="shared" si="4"/>
      </c>
      <c r="J40" s="35">
        <f t="shared" si="5"/>
      </c>
      <c r="L40" s="34">
        <f t="shared" si="13"/>
      </c>
      <c r="M40" s="35">
        <f t="shared" si="6"/>
      </c>
      <c r="N40" s="34">
        <f t="shared" si="7"/>
      </c>
      <c r="O40" s="35">
        <f t="shared" si="8"/>
      </c>
      <c r="P40" s="36"/>
      <c r="Q40" s="34">
        <f t="shared" si="14"/>
      </c>
      <c r="R40" s="35">
        <f t="shared" si="9"/>
      </c>
      <c r="S40" s="34">
        <f t="shared" si="10"/>
      </c>
      <c r="T40" s="35">
        <f t="shared" si="11"/>
      </c>
    </row>
    <row r="41" spans="1:20" ht="15">
      <c r="A41" s="57"/>
      <c r="B41" s="2"/>
      <c r="C41" s="27">
        <f t="shared" si="0"/>
      </c>
      <c r="D41" s="33">
        <f t="shared" si="1"/>
      </c>
      <c r="E41" s="27">
        <f t="shared" si="2"/>
      </c>
      <c r="G41" s="34">
        <f t="shared" si="12"/>
      </c>
      <c r="H41" s="35">
        <f t="shared" si="3"/>
      </c>
      <c r="I41" s="34">
        <f t="shared" si="4"/>
      </c>
      <c r="J41" s="35">
        <f t="shared" si="5"/>
      </c>
      <c r="L41" s="34">
        <f t="shared" si="13"/>
      </c>
      <c r="M41" s="35">
        <f t="shared" si="6"/>
      </c>
      <c r="N41" s="34">
        <f t="shared" si="7"/>
      </c>
      <c r="O41" s="35">
        <f t="shared" si="8"/>
      </c>
      <c r="P41" s="36"/>
      <c r="Q41" s="34">
        <f t="shared" si="14"/>
      </c>
      <c r="R41" s="35">
        <f t="shared" si="9"/>
      </c>
      <c r="S41" s="34">
        <f t="shared" si="10"/>
      </c>
      <c r="T41" s="35">
        <f t="shared" si="11"/>
      </c>
    </row>
    <row r="42" spans="1:20" ht="15">
      <c r="A42" s="57"/>
      <c r="B42" s="2"/>
      <c r="C42" s="27">
        <f t="shared" si="0"/>
      </c>
      <c r="D42" s="33">
        <f t="shared" si="1"/>
      </c>
      <c r="E42" s="27">
        <f t="shared" si="2"/>
      </c>
      <c r="G42" s="34">
        <f t="shared" si="12"/>
      </c>
      <c r="H42" s="35">
        <f t="shared" si="3"/>
      </c>
      <c r="I42" s="34">
        <f t="shared" si="4"/>
      </c>
      <c r="J42" s="35">
        <f t="shared" si="5"/>
      </c>
      <c r="L42" s="34">
        <f t="shared" si="13"/>
      </c>
      <c r="M42" s="35">
        <f t="shared" si="6"/>
      </c>
      <c r="N42" s="34">
        <f t="shared" si="7"/>
      </c>
      <c r="O42" s="35">
        <f t="shared" si="8"/>
      </c>
      <c r="P42" s="36"/>
      <c r="Q42" s="34">
        <f t="shared" si="14"/>
      </c>
      <c r="R42" s="35">
        <f t="shared" si="9"/>
      </c>
      <c r="S42" s="34">
        <f t="shared" si="10"/>
      </c>
      <c r="T42" s="35">
        <f t="shared" si="11"/>
      </c>
    </row>
    <row r="43" spans="1:20" ht="15">
      <c r="A43" s="57"/>
      <c r="B43" s="2"/>
      <c r="C43" s="27">
        <f t="shared" si="0"/>
      </c>
      <c r="D43" s="33">
        <f t="shared" si="1"/>
      </c>
      <c r="E43" s="27">
        <f t="shared" si="2"/>
      </c>
      <c r="G43" s="34">
        <f t="shared" si="12"/>
      </c>
      <c r="H43" s="35">
        <f t="shared" si="3"/>
      </c>
      <c r="I43" s="34">
        <f t="shared" si="4"/>
      </c>
      <c r="J43" s="35">
        <f t="shared" si="5"/>
      </c>
      <c r="L43" s="34">
        <f t="shared" si="13"/>
      </c>
      <c r="M43" s="35">
        <f t="shared" si="6"/>
      </c>
      <c r="N43" s="34">
        <f t="shared" si="7"/>
      </c>
      <c r="O43" s="35">
        <f t="shared" si="8"/>
      </c>
      <c r="P43" s="36"/>
      <c r="Q43" s="34">
        <f t="shared" si="14"/>
      </c>
      <c r="R43" s="35">
        <f t="shared" si="9"/>
      </c>
      <c r="S43" s="34">
        <f t="shared" si="10"/>
      </c>
      <c r="T43" s="35">
        <f t="shared" si="11"/>
      </c>
    </row>
    <row r="44" spans="1:20" ht="15">
      <c r="A44" s="57"/>
      <c r="B44" s="2"/>
      <c r="C44" s="27">
        <f t="shared" si="0"/>
      </c>
      <c r="D44" s="33">
        <f t="shared" si="1"/>
      </c>
      <c r="E44" s="27">
        <f t="shared" si="2"/>
      </c>
      <c r="G44" s="34">
        <f t="shared" si="12"/>
      </c>
      <c r="H44" s="35">
        <f t="shared" si="3"/>
      </c>
      <c r="I44" s="34">
        <f t="shared" si="4"/>
      </c>
      <c r="J44" s="35">
        <f t="shared" si="5"/>
      </c>
      <c r="L44" s="34">
        <f t="shared" si="13"/>
      </c>
      <c r="M44" s="35">
        <f t="shared" si="6"/>
      </c>
      <c r="N44" s="34">
        <f t="shared" si="7"/>
      </c>
      <c r="O44" s="35">
        <f t="shared" si="8"/>
      </c>
      <c r="P44" s="36"/>
      <c r="Q44" s="34">
        <f t="shared" si="14"/>
      </c>
      <c r="R44" s="35">
        <f t="shared" si="9"/>
      </c>
      <c r="S44" s="34">
        <f t="shared" si="10"/>
      </c>
      <c r="T44" s="35">
        <f t="shared" si="11"/>
      </c>
    </row>
    <row r="45" spans="1:20" ht="15">
      <c r="A45" s="57"/>
      <c r="B45" s="2"/>
      <c r="C45" s="27">
        <f t="shared" si="0"/>
      </c>
      <c r="D45" s="33">
        <f t="shared" si="1"/>
      </c>
      <c r="E45" s="27">
        <f t="shared" si="2"/>
      </c>
      <c r="G45" s="34">
        <f t="shared" si="12"/>
      </c>
      <c r="H45" s="35">
        <f t="shared" si="3"/>
      </c>
      <c r="I45" s="34">
        <f t="shared" si="4"/>
      </c>
      <c r="J45" s="35">
        <f t="shared" si="5"/>
      </c>
      <c r="L45" s="34">
        <f t="shared" si="13"/>
      </c>
      <c r="M45" s="35">
        <f t="shared" si="6"/>
      </c>
      <c r="N45" s="34">
        <f t="shared" si="7"/>
      </c>
      <c r="O45" s="35">
        <f t="shared" si="8"/>
      </c>
      <c r="P45" s="36"/>
      <c r="Q45" s="34">
        <f t="shared" si="14"/>
      </c>
      <c r="R45" s="35">
        <f t="shared" si="9"/>
      </c>
      <c r="S45" s="34">
        <f t="shared" si="10"/>
      </c>
      <c r="T45" s="35">
        <f t="shared" si="11"/>
      </c>
    </row>
    <row r="46" spans="1:20" ht="15">
      <c r="A46" s="57"/>
      <c r="B46" s="2"/>
      <c r="C46" s="27">
        <f t="shared" si="0"/>
      </c>
      <c r="D46" s="33">
        <f t="shared" si="1"/>
      </c>
      <c r="E46" s="27">
        <f t="shared" si="2"/>
      </c>
      <c r="G46" s="34">
        <f t="shared" si="12"/>
      </c>
      <c r="H46" s="35">
        <f t="shared" si="3"/>
      </c>
      <c r="I46" s="34">
        <f t="shared" si="4"/>
      </c>
      <c r="J46" s="35">
        <f t="shared" si="5"/>
      </c>
      <c r="L46" s="34">
        <f t="shared" si="13"/>
      </c>
      <c r="M46" s="35">
        <f t="shared" si="6"/>
      </c>
      <c r="N46" s="34">
        <f t="shared" si="7"/>
      </c>
      <c r="O46" s="35">
        <f t="shared" si="8"/>
      </c>
      <c r="P46" s="36"/>
      <c r="Q46" s="34">
        <f t="shared" si="14"/>
      </c>
      <c r="R46" s="35">
        <f t="shared" si="9"/>
      </c>
      <c r="S46" s="34">
        <f t="shared" si="10"/>
      </c>
      <c r="T46" s="35">
        <f t="shared" si="11"/>
      </c>
    </row>
    <row r="47" spans="1:20" ht="15">
      <c r="A47" s="57"/>
      <c r="B47" s="2"/>
      <c r="C47" s="27">
        <f t="shared" si="0"/>
      </c>
      <c r="D47" s="33">
        <f t="shared" si="1"/>
      </c>
      <c r="E47" s="27">
        <f t="shared" si="2"/>
      </c>
      <c r="G47" s="34">
        <f t="shared" si="12"/>
      </c>
      <c r="H47" s="35">
        <f t="shared" si="3"/>
      </c>
      <c r="I47" s="34">
        <f t="shared" si="4"/>
      </c>
      <c r="J47" s="35">
        <f t="shared" si="5"/>
      </c>
      <c r="L47" s="34">
        <f t="shared" si="13"/>
      </c>
      <c r="M47" s="35">
        <f t="shared" si="6"/>
      </c>
      <c r="N47" s="34">
        <f t="shared" si="7"/>
      </c>
      <c r="O47" s="35">
        <f t="shared" si="8"/>
      </c>
      <c r="P47" s="36"/>
      <c r="Q47" s="34">
        <f t="shared" si="14"/>
      </c>
      <c r="R47" s="35">
        <f t="shared" si="9"/>
      </c>
      <c r="S47" s="34">
        <f t="shared" si="10"/>
      </c>
      <c r="T47" s="35">
        <f t="shared" si="11"/>
      </c>
    </row>
    <row r="48" spans="1:20" ht="15">
      <c r="A48" s="57"/>
      <c r="B48" s="2"/>
      <c r="C48" s="27">
        <f t="shared" si="0"/>
      </c>
      <c r="D48" s="33">
        <f t="shared" si="1"/>
      </c>
      <c r="E48" s="27">
        <f t="shared" si="2"/>
      </c>
      <c r="G48" s="34">
        <f t="shared" si="12"/>
      </c>
      <c r="H48" s="35">
        <f t="shared" si="3"/>
      </c>
      <c r="I48" s="34">
        <f t="shared" si="4"/>
      </c>
      <c r="J48" s="35">
        <f t="shared" si="5"/>
      </c>
      <c r="L48" s="34">
        <f t="shared" si="13"/>
      </c>
      <c r="M48" s="35">
        <f t="shared" si="6"/>
      </c>
      <c r="N48" s="34">
        <f t="shared" si="7"/>
      </c>
      <c r="O48" s="35">
        <f t="shared" si="8"/>
      </c>
      <c r="P48" s="36"/>
      <c r="Q48" s="34">
        <f t="shared" si="14"/>
      </c>
      <c r="R48" s="35"/>
      <c r="S48" s="34"/>
      <c r="T48" s="35"/>
    </row>
    <row r="49" spans="1:20" ht="15">
      <c r="A49" s="57"/>
      <c r="B49" s="2"/>
      <c r="C49" s="27">
        <f t="shared" si="0"/>
      </c>
      <c r="D49" s="33">
        <f t="shared" si="1"/>
      </c>
      <c r="E49" s="27">
        <f t="shared" si="2"/>
      </c>
      <c r="G49" s="34">
        <f t="shared" si="12"/>
      </c>
      <c r="H49" s="35">
        <f t="shared" si="3"/>
      </c>
      <c r="I49" s="34">
        <f t="shared" si="4"/>
      </c>
      <c r="J49" s="35">
        <f t="shared" si="5"/>
      </c>
      <c r="L49" s="34">
        <f t="shared" si="13"/>
      </c>
      <c r="M49" s="35">
        <f t="shared" si="6"/>
      </c>
      <c r="N49" s="34">
        <f t="shared" si="7"/>
      </c>
      <c r="O49" s="35">
        <f t="shared" si="8"/>
      </c>
      <c r="P49" s="36"/>
      <c r="Q49" s="34">
        <f t="shared" si="14"/>
      </c>
      <c r="R49" s="35"/>
      <c r="S49" s="34"/>
      <c r="T49" s="35"/>
    </row>
    <row r="50" spans="1:20" ht="15">
      <c r="A50" s="57"/>
      <c r="B50" s="2"/>
      <c r="C50" s="27">
        <f t="shared" si="0"/>
      </c>
      <c r="D50" s="33">
        <f t="shared" si="1"/>
      </c>
      <c r="E50" s="27">
        <f t="shared" si="2"/>
      </c>
      <c r="G50" s="34">
        <f t="shared" si="12"/>
      </c>
      <c r="H50" s="35">
        <f t="shared" si="3"/>
      </c>
      <c r="I50" s="34">
        <f t="shared" si="4"/>
      </c>
      <c r="J50" s="35">
        <f t="shared" si="5"/>
      </c>
      <c r="L50" s="34">
        <f t="shared" si="13"/>
      </c>
      <c r="M50" s="35">
        <f t="shared" si="6"/>
      </c>
      <c r="N50" s="34">
        <f t="shared" si="7"/>
      </c>
      <c r="O50" s="35">
        <f t="shared" si="8"/>
      </c>
      <c r="P50" s="36"/>
      <c r="Q50" s="34">
        <f t="shared" si="14"/>
      </c>
      <c r="R50" s="35"/>
      <c r="S50" s="34"/>
      <c r="T50" s="35"/>
    </row>
    <row r="51" spans="1:20" ht="15">
      <c r="A51" s="57"/>
      <c r="B51" s="2"/>
      <c r="C51" s="27">
        <f t="shared" si="0"/>
      </c>
      <c r="D51" s="33">
        <f t="shared" si="1"/>
      </c>
      <c r="E51" s="27">
        <f t="shared" si="2"/>
      </c>
      <c r="G51" s="34">
        <f t="shared" si="12"/>
      </c>
      <c r="H51" s="35">
        <f t="shared" si="3"/>
      </c>
      <c r="I51" s="34">
        <f t="shared" si="4"/>
      </c>
      <c r="J51" s="35">
        <f t="shared" si="5"/>
      </c>
      <c r="L51" s="34">
        <f t="shared" si="13"/>
      </c>
      <c r="M51" s="35">
        <f t="shared" si="6"/>
      </c>
      <c r="N51" s="34">
        <f t="shared" si="7"/>
      </c>
      <c r="O51" s="35">
        <f t="shared" si="8"/>
      </c>
      <c r="P51" s="36"/>
      <c r="Q51" s="34">
        <f t="shared" si="14"/>
      </c>
      <c r="R51" s="35"/>
      <c r="S51" s="34"/>
      <c r="T51" s="35"/>
    </row>
    <row r="52" spans="1:20" ht="15">
      <c r="A52" s="57"/>
      <c r="B52" s="2"/>
      <c r="C52" s="27">
        <f t="shared" si="0"/>
      </c>
      <c r="D52" s="33">
        <f t="shared" si="1"/>
      </c>
      <c r="E52" s="27">
        <f t="shared" si="2"/>
      </c>
      <c r="G52" s="34">
        <f t="shared" si="12"/>
      </c>
      <c r="H52" s="35">
        <f t="shared" si="3"/>
      </c>
      <c r="I52" s="34">
        <f t="shared" si="4"/>
      </c>
      <c r="J52" s="35">
        <f t="shared" si="5"/>
      </c>
      <c r="L52" s="34">
        <f t="shared" si="13"/>
      </c>
      <c r="M52" s="35">
        <f t="shared" si="6"/>
      </c>
      <c r="N52" s="34">
        <f t="shared" si="7"/>
      </c>
      <c r="O52" s="35">
        <f t="shared" si="8"/>
      </c>
      <c r="P52" s="36"/>
      <c r="Q52" s="34">
        <f t="shared" si="14"/>
      </c>
      <c r="R52" s="35"/>
      <c r="S52" s="34"/>
      <c r="T52" s="35"/>
    </row>
    <row r="53" spans="1:20" ht="15">
      <c r="A53" s="57"/>
      <c r="B53" s="2"/>
      <c r="C53" s="27">
        <f t="shared" si="0"/>
      </c>
      <c r="D53" s="33">
        <f t="shared" si="1"/>
      </c>
      <c r="E53" s="27">
        <f t="shared" si="2"/>
      </c>
      <c r="G53" s="34">
        <f t="shared" si="12"/>
      </c>
      <c r="H53" s="35">
        <f t="shared" si="3"/>
      </c>
      <c r="I53" s="34">
        <f t="shared" si="4"/>
      </c>
      <c r="J53" s="35">
        <f t="shared" si="5"/>
      </c>
      <c r="L53" s="34">
        <f t="shared" si="13"/>
      </c>
      <c r="M53" s="35">
        <f t="shared" si="6"/>
      </c>
      <c r="N53" s="34">
        <f t="shared" si="7"/>
      </c>
      <c r="O53" s="35">
        <f t="shared" si="8"/>
      </c>
      <c r="P53" s="36"/>
      <c r="Q53" s="34">
        <f t="shared" si="14"/>
      </c>
      <c r="R53" s="35"/>
      <c r="S53" s="34"/>
      <c r="T53" s="35"/>
    </row>
    <row r="54" spans="1:20" ht="15">
      <c r="A54" s="57"/>
      <c r="B54" s="2"/>
      <c r="C54" s="27">
        <f t="shared" si="0"/>
      </c>
      <c r="D54" s="33">
        <f t="shared" si="1"/>
      </c>
      <c r="E54" s="27">
        <f t="shared" si="2"/>
      </c>
      <c r="G54" s="34">
        <f t="shared" si="12"/>
      </c>
      <c r="H54" s="35">
        <f t="shared" si="3"/>
      </c>
      <c r="I54" s="34">
        <f t="shared" si="4"/>
      </c>
      <c r="J54" s="35">
        <f t="shared" si="5"/>
      </c>
      <c r="L54" s="34">
        <f t="shared" si="13"/>
      </c>
      <c r="M54" s="35">
        <f t="shared" si="6"/>
      </c>
      <c r="N54" s="34">
        <f t="shared" si="7"/>
      </c>
      <c r="O54" s="35">
        <f t="shared" si="8"/>
      </c>
      <c r="P54" s="36"/>
      <c r="Q54" s="34">
        <f t="shared" si="14"/>
      </c>
      <c r="R54" s="35"/>
      <c r="S54" s="34"/>
      <c r="T54" s="35"/>
    </row>
    <row r="55" spans="1:20" ht="15">
      <c r="A55" s="57"/>
      <c r="B55" s="2"/>
      <c r="C55" s="27">
        <f t="shared" si="0"/>
      </c>
      <c r="D55" s="33">
        <f t="shared" si="1"/>
      </c>
      <c r="E55" s="27">
        <f t="shared" si="2"/>
      </c>
      <c r="G55" s="34">
        <f t="shared" si="12"/>
      </c>
      <c r="H55" s="35">
        <f t="shared" si="3"/>
      </c>
      <c r="I55" s="34">
        <f t="shared" si="4"/>
      </c>
      <c r="J55" s="35">
        <f t="shared" si="5"/>
      </c>
      <c r="L55" s="34">
        <f t="shared" si="13"/>
      </c>
      <c r="M55" s="35">
        <f t="shared" si="6"/>
      </c>
      <c r="N55" s="34">
        <f t="shared" si="7"/>
      </c>
      <c r="O55" s="35">
        <f t="shared" si="8"/>
      </c>
      <c r="P55" s="36"/>
      <c r="Q55" s="34">
        <f t="shared" si="14"/>
      </c>
      <c r="R55" s="35"/>
      <c r="S55" s="34"/>
      <c r="T55" s="35"/>
    </row>
    <row r="56" spans="1:20" ht="15">
      <c r="A56" s="58"/>
      <c r="B56" s="3"/>
      <c r="C56" s="38">
        <f t="shared" si="0"/>
      </c>
      <c r="D56" s="39">
        <f t="shared" si="1"/>
      </c>
      <c r="E56" s="38">
        <f t="shared" si="2"/>
      </c>
      <c r="F56" s="83"/>
      <c r="G56" s="42">
        <f t="shared" si="12"/>
      </c>
      <c r="H56" s="43">
        <f t="shared" si="3"/>
      </c>
      <c r="I56" s="42">
        <f t="shared" si="4"/>
      </c>
      <c r="J56" s="43">
        <f t="shared" si="5"/>
      </c>
      <c r="K56" s="83"/>
      <c r="L56" s="42">
        <f t="shared" si="13"/>
      </c>
      <c r="M56" s="43">
        <f t="shared" si="6"/>
      </c>
      <c r="N56" s="42">
        <f t="shared" si="7"/>
      </c>
      <c r="O56" s="43">
        <f t="shared" si="8"/>
      </c>
      <c r="P56" s="83"/>
      <c r="Q56" s="42">
        <f t="shared" si="14"/>
      </c>
      <c r="R56" s="43"/>
      <c r="S56" s="42"/>
      <c r="T56" s="43"/>
    </row>
  </sheetData>
  <sheetProtection password="EB4E" sheet="1" objects="1" scenarios="1" formatCells="0" formatColumns="0" formatRows="0"/>
  <mergeCells count="28">
    <mergeCell ref="A1:T1"/>
    <mergeCell ref="A2:T2"/>
    <mergeCell ref="L11:O11"/>
    <mergeCell ref="Q11:T11"/>
    <mergeCell ref="B12:E12"/>
    <mergeCell ref="G12:J12"/>
    <mergeCell ref="L12:O12"/>
    <mergeCell ref="Q12:T12"/>
    <mergeCell ref="Q16:R16"/>
    <mergeCell ref="A13:A14"/>
    <mergeCell ref="B13:E13"/>
    <mergeCell ref="G13:J13"/>
    <mergeCell ref="L13:O13"/>
    <mergeCell ref="Q13:T13"/>
    <mergeCell ref="B14:E14"/>
    <mergeCell ref="G14:J14"/>
    <mergeCell ref="L14:O14"/>
    <mergeCell ref="Q14:T14"/>
    <mergeCell ref="S16:T16"/>
    <mergeCell ref="G15:J15"/>
    <mergeCell ref="L15:O15"/>
    <mergeCell ref="Q15:T15"/>
    <mergeCell ref="B16:C16"/>
    <mergeCell ref="D16:E16"/>
    <mergeCell ref="G16:H16"/>
    <mergeCell ref="I16:J16"/>
    <mergeCell ref="L16:M16"/>
    <mergeCell ref="N16:O16"/>
  </mergeCells>
  <printOptions/>
  <pageMargins left="0.2362204724409449" right="0.2362204724409449" top="0.5905511811023623" bottom="0.5905511811023623" header="0.31496062992125984" footer="0.31496062992125984"/>
  <pageSetup horizontalDpi="600" verticalDpi="600" orientation="landscape" paperSize="9" scale="80" r:id="rId1"/>
  <headerFooter>
    <oddHeader>&amp;R&amp;P</oddHeader>
    <oddFooter>&amp;L&amp;9&amp;Z&amp;F / &amp;A&amp;R&amp;D</oddFooter>
  </headerFooter>
</worksheet>
</file>

<file path=xl/worksheets/sheet5.xml><?xml version="1.0" encoding="utf-8"?>
<worksheet xmlns="http://schemas.openxmlformats.org/spreadsheetml/2006/main" xmlns:r="http://schemas.openxmlformats.org/officeDocument/2006/relationships">
  <sheetPr>
    <tabColor theme="8" tint="0.39998000860214233"/>
  </sheetPr>
  <dimension ref="A1:T53"/>
  <sheetViews>
    <sheetView zoomScalePageLayoutView="0" workbookViewId="0" topLeftCell="A1">
      <selection activeCell="I4" sqref="I4:I5"/>
    </sheetView>
  </sheetViews>
  <sheetFormatPr defaultColWidth="11.57421875" defaultRowHeight="15"/>
  <cols>
    <col min="1" max="1" width="16.140625" style="7" customWidth="1"/>
    <col min="2" max="2" width="6.7109375" style="7" customWidth="1"/>
    <col min="3" max="3" width="7.7109375" style="7" customWidth="1"/>
    <col min="4" max="4" width="6.7109375" style="7" customWidth="1"/>
    <col min="5" max="5" width="7.57421875" style="7" customWidth="1"/>
    <col min="6" max="6" width="6.28125" style="7" customWidth="1"/>
    <col min="7" max="7" width="6.7109375" style="7" customWidth="1"/>
    <col min="8" max="8" width="7.57421875" style="7" customWidth="1"/>
    <col min="9" max="10" width="6.7109375" style="7" customWidth="1"/>
    <col min="11" max="11" width="2.00390625" style="7" customWidth="1"/>
    <col min="12" max="15" width="6.7109375" style="7" customWidth="1"/>
    <col min="16" max="16" width="2.140625" style="7" customWidth="1"/>
    <col min="17" max="20" width="6.7109375" style="7" customWidth="1"/>
    <col min="21" max="21" width="5.421875" style="7" customWidth="1"/>
    <col min="22" max="22" width="11.421875" style="7" customWidth="1"/>
    <col min="23" max="23" width="6.7109375" style="7" customWidth="1"/>
    <col min="24" max="24" width="7.28125" style="7" customWidth="1"/>
    <col min="25" max="26" width="6.7109375" style="7" customWidth="1"/>
    <col min="27" max="16384" width="11.57421875" style="7" customWidth="1"/>
  </cols>
  <sheetData>
    <row r="1" spans="1:20" ht="30.75" customHeight="1">
      <c r="A1" s="120" t="s">
        <v>53</v>
      </c>
      <c r="B1" s="117"/>
      <c r="C1" s="117"/>
      <c r="D1" s="117"/>
      <c r="E1" s="117"/>
      <c r="F1" s="117"/>
      <c r="G1" s="117"/>
      <c r="H1" s="117"/>
      <c r="I1" s="117"/>
      <c r="J1" s="117"/>
      <c r="K1" s="117"/>
      <c r="L1" s="117"/>
      <c r="M1" s="117"/>
      <c r="N1" s="117"/>
      <c r="O1" s="117"/>
      <c r="P1" s="117"/>
      <c r="Q1" s="117"/>
      <c r="R1" s="117"/>
      <c r="S1" s="117"/>
      <c r="T1" s="117"/>
    </row>
    <row r="2" spans="1:20" ht="21">
      <c r="A2" s="107" t="s">
        <v>43</v>
      </c>
      <c r="B2" s="107"/>
      <c r="C2" s="107"/>
      <c r="D2" s="107"/>
      <c r="E2" s="107"/>
      <c r="F2" s="107"/>
      <c r="G2" s="107"/>
      <c r="H2" s="107"/>
      <c r="I2" s="107"/>
      <c r="J2" s="107"/>
      <c r="K2" s="107"/>
      <c r="L2" s="107"/>
      <c r="M2" s="107"/>
      <c r="N2" s="107"/>
      <c r="O2" s="107"/>
      <c r="P2" s="107"/>
      <c r="Q2" s="107"/>
      <c r="R2" s="107"/>
      <c r="S2" s="107"/>
      <c r="T2" s="107"/>
    </row>
    <row r="3" spans="2:12" ht="15.75" customHeight="1">
      <c r="B3" s="12" t="s">
        <v>60</v>
      </c>
      <c r="F3" s="8"/>
      <c r="I3" s="6">
        <v>1</v>
      </c>
      <c r="J3" s="8"/>
      <c r="K3" s="12"/>
      <c r="L3" s="12"/>
    </row>
    <row r="4" spans="2:17" ht="15">
      <c r="B4" s="12" t="s">
        <v>0</v>
      </c>
      <c r="C4" s="9"/>
      <c r="F4" s="8"/>
      <c r="I4" s="13">
        <f>Q4*0.1</f>
        <v>0.796</v>
      </c>
      <c r="J4" s="14" t="s">
        <v>58</v>
      </c>
      <c r="K4" s="12"/>
      <c r="L4" s="12"/>
      <c r="Q4" s="7">
        <f>'Tranches fixes_Rev. bruts'!Q4</f>
        <v>7.96</v>
      </c>
    </row>
    <row r="5" spans="2:12" ht="15">
      <c r="B5" s="12" t="s">
        <v>28</v>
      </c>
      <c r="C5" s="9"/>
      <c r="D5" s="46">
        <f>'Tranches fixes_Rev. bruts'!D5</f>
        <v>0.055</v>
      </c>
      <c r="F5" s="8"/>
      <c r="I5" s="15">
        <f>Q4*D5</f>
        <v>0.4378</v>
      </c>
      <c r="J5" s="16" t="s">
        <v>1</v>
      </c>
      <c r="K5" s="12"/>
      <c r="L5" s="12"/>
    </row>
    <row r="6" spans="2:12" ht="15.75" thickBot="1">
      <c r="B6" s="12" t="s">
        <v>45</v>
      </c>
      <c r="C6" s="9"/>
      <c r="F6" s="8"/>
      <c r="I6" s="17">
        <f>I3-I4-I5</f>
        <v>-0.23380000000000006</v>
      </c>
      <c r="J6" s="8" t="s">
        <v>2</v>
      </c>
      <c r="K6" s="12"/>
      <c r="L6" s="12"/>
    </row>
    <row r="7" spans="1:11" ht="15.75" thickTop="1">
      <c r="A7" s="8"/>
      <c r="B7" s="9"/>
      <c r="C7" s="10"/>
      <c r="F7" s="8"/>
      <c r="G7" s="10"/>
      <c r="H7" s="11"/>
      <c r="K7" s="8"/>
    </row>
    <row r="8" spans="1:11" ht="15">
      <c r="A8" s="76" t="s">
        <v>61</v>
      </c>
      <c r="B8" s="10"/>
      <c r="H8" s="15">
        <f>'Tranches fixes_Rev. bruts'!H8</f>
        <v>2</v>
      </c>
      <c r="K8" s="8"/>
    </row>
    <row r="9" spans="1:11" ht="15">
      <c r="A9" s="10" t="s">
        <v>68</v>
      </c>
      <c r="B9" s="10"/>
      <c r="G9" s="10"/>
      <c r="H9" s="15">
        <f>'Tranches fixes_Rev. bruts'!H9</f>
        <v>2</v>
      </c>
      <c r="K9" s="8"/>
    </row>
    <row r="10" spans="1:11" ht="15">
      <c r="A10" s="8"/>
      <c r="B10" s="12"/>
      <c r="C10" s="10"/>
      <c r="F10" s="8"/>
      <c r="G10" s="10"/>
      <c r="H10" s="11"/>
      <c r="K10" s="8"/>
    </row>
    <row r="11" spans="1:20" ht="15">
      <c r="A11" s="18" t="s">
        <v>3</v>
      </c>
      <c r="B11" s="19"/>
      <c r="C11" s="19"/>
      <c r="D11" s="19"/>
      <c r="E11" s="19"/>
      <c r="F11" s="19"/>
      <c r="L11" s="109" t="s">
        <v>46</v>
      </c>
      <c r="M11" s="109"/>
      <c r="N11" s="109"/>
      <c r="O11" s="109"/>
      <c r="Q11" s="109" t="s">
        <v>46</v>
      </c>
      <c r="R11" s="109"/>
      <c r="S11" s="109"/>
      <c r="T11" s="109"/>
    </row>
    <row r="12" spans="1:20" ht="31.5" customHeight="1">
      <c r="A12" s="20"/>
      <c r="B12" s="108" t="s">
        <v>4</v>
      </c>
      <c r="C12" s="108"/>
      <c r="D12" s="108"/>
      <c r="E12" s="108"/>
      <c r="G12" s="108" t="s">
        <v>5</v>
      </c>
      <c r="H12" s="108"/>
      <c r="I12" s="108"/>
      <c r="J12" s="108"/>
      <c r="L12" s="108" t="s">
        <v>5</v>
      </c>
      <c r="M12" s="108"/>
      <c r="N12" s="108"/>
      <c r="O12" s="108"/>
      <c r="Q12" s="108" t="s">
        <v>5</v>
      </c>
      <c r="R12" s="108"/>
      <c r="S12" s="108"/>
      <c r="T12" s="108"/>
    </row>
    <row r="13" spans="1:20" ht="17.25" customHeight="1">
      <c r="A13" s="118" t="s">
        <v>6</v>
      </c>
      <c r="B13" s="95" t="s">
        <v>44</v>
      </c>
      <c r="C13" s="96"/>
      <c r="D13" s="96"/>
      <c r="E13" s="97"/>
      <c r="G13" s="98" t="s">
        <v>44</v>
      </c>
      <c r="H13" s="99"/>
      <c r="I13" s="99"/>
      <c r="J13" s="100"/>
      <c r="L13" s="98" t="s">
        <v>44</v>
      </c>
      <c r="M13" s="99"/>
      <c r="N13" s="99"/>
      <c r="O13" s="100"/>
      <c r="Q13" s="98" t="s">
        <v>44</v>
      </c>
      <c r="R13" s="99"/>
      <c r="S13" s="99"/>
      <c r="T13" s="100"/>
    </row>
    <row r="14" spans="1:20" ht="17.25" customHeight="1">
      <c r="A14" s="119"/>
      <c r="B14" s="101" t="s">
        <v>8</v>
      </c>
      <c r="C14" s="102"/>
      <c r="D14" s="102"/>
      <c r="E14" s="103"/>
      <c r="G14" s="104" t="s">
        <v>8</v>
      </c>
      <c r="H14" s="105"/>
      <c r="I14" s="105"/>
      <c r="J14" s="106"/>
      <c r="L14" s="104" t="s">
        <v>9</v>
      </c>
      <c r="M14" s="105"/>
      <c r="N14" s="105"/>
      <c r="O14" s="106"/>
      <c r="Q14" s="104" t="s">
        <v>10</v>
      </c>
      <c r="R14" s="105"/>
      <c r="S14" s="105"/>
      <c r="T14" s="106"/>
    </row>
    <row r="15" spans="1:20" ht="15" customHeight="1">
      <c r="A15" s="54"/>
      <c r="B15" s="22"/>
      <c r="C15" s="23"/>
      <c r="D15" s="23"/>
      <c r="E15" s="24"/>
      <c r="G15" s="110"/>
      <c r="H15" s="108"/>
      <c r="I15" s="108"/>
      <c r="J15" s="111"/>
      <c r="L15" s="112">
        <v>0.85</v>
      </c>
      <c r="M15" s="113"/>
      <c r="N15" s="113"/>
      <c r="O15" s="114"/>
      <c r="Q15" s="112">
        <v>0.75</v>
      </c>
      <c r="R15" s="113"/>
      <c r="S15" s="113"/>
      <c r="T15" s="114"/>
    </row>
    <row r="16" spans="1:20" ht="15" customHeight="1">
      <c r="A16" s="55"/>
      <c r="B16" s="95" t="s">
        <v>11</v>
      </c>
      <c r="C16" s="97"/>
      <c r="D16" s="95" t="s">
        <v>62</v>
      </c>
      <c r="E16" s="97"/>
      <c r="G16" s="98" t="s">
        <v>11</v>
      </c>
      <c r="H16" s="99"/>
      <c r="I16" s="98" t="s">
        <v>62</v>
      </c>
      <c r="J16" s="100"/>
      <c r="L16" s="98" t="s">
        <v>11</v>
      </c>
      <c r="M16" s="99"/>
      <c r="N16" s="98" t="s">
        <v>62</v>
      </c>
      <c r="O16" s="100"/>
      <c r="Q16" s="98" t="s">
        <v>11</v>
      </c>
      <c r="R16" s="99"/>
      <c r="S16" s="98" t="s">
        <v>62</v>
      </c>
      <c r="T16" s="100"/>
    </row>
    <row r="17" spans="1:20" ht="15">
      <c r="A17" s="55"/>
      <c r="B17" s="22" t="s">
        <v>13</v>
      </c>
      <c r="C17" s="23" t="s">
        <v>14</v>
      </c>
      <c r="D17" s="22" t="s">
        <v>13</v>
      </c>
      <c r="E17" s="24" t="s">
        <v>14</v>
      </c>
      <c r="G17" s="51" t="s">
        <v>13</v>
      </c>
      <c r="H17" s="52" t="s">
        <v>14</v>
      </c>
      <c r="I17" s="51" t="s">
        <v>13</v>
      </c>
      <c r="J17" s="53" t="s">
        <v>14</v>
      </c>
      <c r="K17" s="25"/>
      <c r="L17" s="51" t="s">
        <v>13</v>
      </c>
      <c r="M17" s="52" t="s">
        <v>14</v>
      </c>
      <c r="N17" s="51" t="s">
        <v>13</v>
      </c>
      <c r="O17" s="53" t="s">
        <v>14</v>
      </c>
      <c r="Q17" s="51" t="s">
        <v>13</v>
      </c>
      <c r="R17" s="52" t="s">
        <v>14</v>
      </c>
      <c r="S17" s="51" t="s">
        <v>13</v>
      </c>
      <c r="T17" s="53" t="s">
        <v>14</v>
      </c>
    </row>
    <row r="18" spans="1:20" ht="15" customHeight="1">
      <c r="A18" s="56" t="s">
        <v>67</v>
      </c>
      <c r="B18" s="1"/>
      <c r="C18" s="27">
        <f aca="true" t="shared" si="0" ref="C18:C53">IF($I$3="","",B18/$I$3)</f>
        <v>0</v>
      </c>
      <c r="D18" s="28">
        <f aca="true" t="shared" si="1" ref="D18:D53">IF($I$3="","",$I$3-B18)</f>
        <v>1</v>
      </c>
      <c r="E18" s="27">
        <f aca="true" t="shared" si="2" ref="E18:E53">IF($I$3="","",D18/$I$3)</f>
        <v>1</v>
      </c>
      <c r="G18" s="29">
        <f>IF(B18="","",IF(B18-$I$4-$I$5&lt;$H$8,$H$8,$H$9))</f>
      </c>
      <c r="H18" s="30" t="e">
        <f aca="true" t="shared" si="3" ref="H18:H53">IF($I$3="","",G18/$I$6)</f>
        <v>#VALUE!</v>
      </c>
      <c r="I18" s="29" t="e">
        <f aca="true" t="shared" si="4" ref="I18:I53">IF($I$3="","",$I$6-G18)</f>
        <v>#VALUE!</v>
      </c>
      <c r="J18" s="30" t="e">
        <f aca="true" t="shared" si="5" ref="J18:J53">IF($I$3="","",1-H18)</f>
        <v>#VALUE!</v>
      </c>
      <c r="K18" s="31"/>
      <c r="L18" s="29">
        <f>IF($B18="","",IF($G18*L$15&lt;$H$8,$H$8,ROUND($G18*L$15*20,0.1)/20))</f>
      </c>
      <c r="M18" s="30" t="e">
        <f aca="true" t="shared" si="6" ref="M18:M53">IF($I$3="","",L18/$I$6)</f>
        <v>#VALUE!</v>
      </c>
      <c r="N18" s="29" t="e">
        <f aca="true" t="shared" si="7" ref="N18:N53">IF($I$3="","",$I$6-L18)</f>
        <v>#VALUE!</v>
      </c>
      <c r="O18" s="30" t="e">
        <f aca="true" t="shared" si="8" ref="O18:O53">IF($I$3="","",1-M18)</f>
        <v>#VALUE!</v>
      </c>
      <c r="Q18" s="29">
        <f>IF($B18="","",IF($G18*Q$15&lt;$H$8,$H$8,ROUND($G18*Q$15*20,0.1)/20))</f>
      </c>
      <c r="R18" s="30" t="e">
        <f aca="true" t="shared" si="9" ref="R18:R53">IF($I$3="","",Q18/$I$6)</f>
        <v>#VALUE!</v>
      </c>
      <c r="S18" s="29" t="e">
        <f aca="true" t="shared" si="10" ref="S18:S53">IF($I$3="","",$I$6-Q18)</f>
        <v>#VALUE!</v>
      </c>
      <c r="T18" s="30" t="e">
        <f aca="true" t="shared" si="11" ref="T18:T53">IF($I$3="","",1-R18)</f>
        <v>#VALUE!</v>
      </c>
    </row>
    <row r="19" spans="1:20" ht="15">
      <c r="A19" s="57"/>
      <c r="B19" s="2"/>
      <c r="C19" s="27">
        <f t="shared" si="0"/>
        <v>0</v>
      </c>
      <c r="D19" s="33">
        <f t="shared" si="1"/>
        <v>1</v>
      </c>
      <c r="E19" s="27">
        <f t="shared" si="2"/>
        <v>1</v>
      </c>
      <c r="G19" s="34">
        <f aca="true" t="shared" si="12" ref="G19:G53">IF(B19="","",IF(B19-$I$4-$I$5&lt;$H$8,$H$8,ROUND((B19-$I$4-$I$5)*20,0.1)/20))</f>
      </c>
      <c r="H19" s="35" t="e">
        <f t="shared" si="3"/>
        <v>#VALUE!</v>
      </c>
      <c r="I19" s="34" t="e">
        <f t="shared" si="4"/>
        <v>#VALUE!</v>
      </c>
      <c r="J19" s="35" t="e">
        <f t="shared" si="5"/>
        <v>#VALUE!</v>
      </c>
      <c r="L19" s="34">
        <f aca="true" t="shared" si="13" ref="L19:L53">IF($B19="","",IF($G19*L$15&lt;$H$8,$H$8,ROUND($G19*L$15*20,0.1)/20))</f>
      </c>
      <c r="M19" s="35" t="e">
        <f t="shared" si="6"/>
        <v>#VALUE!</v>
      </c>
      <c r="N19" s="34" t="e">
        <f t="shared" si="7"/>
        <v>#VALUE!</v>
      </c>
      <c r="O19" s="35" t="e">
        <f t="shared" si="8"/>
        <v>#VALUE!</v>
      </c>
      <c r="Q19" s="34">
        <f aca="true" t="shared" si="14" ref="Q19:Q53">IF($B19="","",IF($G19*Q$15&lt;$H$8,$H$8,ROUND($G19*Q$15*20,0.1)/20))</f>
      </c>
      <c r="R19" s="35" t="e">
        <f t="shared" si="9"/>
        <v>#VALUE!</v>
      </c>
      <c r="S19" s="34" t="e">
        <f t="shared" si="10"/>
        <v>#VALUE!</v>
      </c>
      <c r="T19" s="35" t="e">
        <f t="shared" si="11"/>
        <v>#VALUE!</v>
      </c>
    </row>
    <row r="20" spans="1:20" ht="15">
      <c r="A20" s="57"/>
      <c r="B20" s="2"/>
      <c r="C20" s="27">
        <f t="shared" si="0"/>
        <v>0</v>
      </c>
      <c r="D20" s="33">
        <f t="shared" si="1"/>
        <v>1</v>
      </c>
      <c r="E20" s="27">
        <f t="shared" si="2"/>
        <v>1</v>
      </c>
      <c r="G20" s="34">
        <f t="shared" si="12"/>
      </c>
      <c r="H20" s="35" t="e">
        <f t="shared" si="3"/>
        <v>#VALUE!</v>
      </c>
      <c r="I20" s="34" t="e">
        <f t="shared" si="4"/>
        <v>#VALUE!</v>
      </c>
      <c r="J20" s="35" t="e">
        <f t="shared" si="5"/>
        <v>#VALUE!</v>
      </c>
      <c r="L20" s="34">
        <f t="shared" si="13"/>
      </c>
      <c r="M20" s="35" t="e">
        <f t="shared" si="6"/>
        <v>#VALUE!</v>
      </c>
      <c r="N20" s="34" t="e">
        <f t="shared" si="7"/>
        <v>#VALUE!</v>
      </c>
      <c r="O20" s="35" t="e">
        <f t="shared" si="8"/>
        <v>#VALUE!</v>
      </c>
      <c r="Q20" s="34">
        <f t="shared" si="14"/>
      </c>
      <c r="R20" s="35" t="e">
        <f t="shared" si="9"/>
        <v>#VALUE!</v>
      </c>
      <c r="S20" s="34" t="e">
        <f t="shared" si="10"/>
        <v>#VALUE!</v>
      </c>
      <c r="T20" s="35" t="e">
        <f t="shared" si="11"/>
        <v>#VALUE!</v>
      </c>
    </row>
    <row r="21" spans="1:20" ht="15">
      <c r="A21" s="57"/>
      <c r="B21" s="2"/>
      <c r="C21" s="27">
        <f t="shared" si="0"/>
        <v>0</v>
      </c>
      <c r="D21" s="33">
        <f t="shared" si="1"/>
        <v>1</v>
      </c>
      <c r="E21" s="27">
        <f t="shared" si="2"/>
        <v>1</v>
      </c>
      <c r="G21" s="34">
        <f t="shared" si="12"/>
      </c>
      <c r="H21" s="35" t="e">
        <f t="shared" si="3"/>
        <v>#VALUE!</v>
      </c>
      <c r="I21" s="34" t="e">
        <f t="shared" si="4"/>
        <v>#VALUE!</v>
      </c>
      <c r="J21" s="35" t="e">
        <f t="shared" si="5"/>
        <v>#VALUE!</v>
      </c>
      <c r="L21" s="34">
        <f t="shared" si="13"/>
      </c>
      <c r="M21" s="35" t="e">
        <f t="shared" si="6"/>
        <v>#VALUE!</v>
      </c>
      <c r="N21" s="34" t="e">
        <f t="shared" si="7"/>
        <v>#VALUE!</v>
      </c>
      <c r="O21" s="35" t="e">
        <f t="shared" si="8"/>
        <v>#VALUE!</v>
      </c>
      <c r="Q21" s="34">
        <f t="shared" si="14"/>
      </c>
      <c r="R21" s="35" t="e">
        <f t="shared" si="9"/>
        <v>#VALUE!</v>
      </c>
      <c r="S21" s="34" t="e">
        <f t="shared" si="10"/>
        <v>#VALUE!</v>
      </c>
      <c r="T21" s="35" t="e">
        <f t="shared" si="11"/>
        <v>#VALUE!</v>
      </c>
    </row>
    <row r="22" spans="1:20" ht="15">
      <c r="A22" s="57"/>
      <c r="B22" s="2"/>
      <c r="C22" s="27">
        <f t="shared" si="0"/>
        <v>0</v>
      </c>
      <c r="D22" s="33">
        <f t="shared" si="1"/>
        <v>1</v>
      </c>
      <c r="E22" s="27">
        <f t="shared" si="2"/>
        <v>1</v>
      </c>
      <c r="G22" s="34">
        <f t="shared" si="12"/>
      </c>
      <c r="H22" s="35" t="e">
        <f t="shared" si="3"/>
        <v>#VALUE!</v>
      </c>
      <c r="I22" s="34" t="e">
        <f t="shared" si="4"/>
        <v>#VALUE!</v>
      </c>
      <c r="J22" s="35" t="e">
        <f t="shared" si="5"/>
        <v>#VALUE!</v>
      </c>
      <c r="L22" s="34">
        <f t="shared" si="13"/>
      </c>
      <c r="M22" s="35" t="e">
        <f t="shared" si="6"/>
        <v>#VALUE!</v>
      </c>
      <c r="N22" s="34" t="e">
        <f t="shared" si="7"/>
        <v>#VALUE!</v>
      </c>
      <c r="O22" s="35" t="e">
        <f t="shared" si="8"/>
        <v>#VALUE!</v>
      </c>
      <c r="Q22" s="34">
        <f t="shared" si="14"/>
      </c>
      <c r="R22" s="35" t="e">
        <f t="shared" si="9"/>
        <v>#VALUE!</v>
      </c>
      <c r="S22" s="34" t="e">
        <f t="shared" si="10"/>
        <v>#VALUE!</v>
      </c>
      <c r="T22" s="35" t="e">
        <f t="shared" si="11"/>
        <v>#VALUE!</v>
      </c>
    </row>
    <row r="23" spans="1:20" ht="15">
      <c r="A23" s="57"/>
      <c r="B23" s="2"/>
      <c r="C23" s="27">
        <f t="shared" si="0"/>
        <v>0</v>
      </c>
      <c r="D23" s="33">
        <f t="shared" si="1"/>
        <v>1</v>
      </c>
      <c r="E23" s="27">
        <f t="shared" si="2"/>
        <v>1</v>
      </c>
      <c r="G23" s="34">
        <f t="shared" si="12"/>
      </c>
      <c r="H23" s="35" t="e">
        <f t="shared" si="3"/>
        <v>#VALUE!</v>
      </c>
      <c r="I23" s="34" t="e">
        <f t="shared" si="4"/>
        <v>#VALUE!</v>
      </c>
      <c r="J23" s="35" t="e">
        <f t="shared" si="5"/>
        <v>#VALUE!</v>
      </c>
      <c r="L23" s="34">
        <f t="shared" si="13"/>
      </c>
      <c r="M23" s="35" t="e">
        <f t="shared" si="6"/>
        <v>#VALUE!</v>
      </c>
      <c r="N23" s="34" t="e">
        <f t="shared" si="7"/>
        <v>#VALUE!</v>
      </c>
      <c r="O23" s="35" t="e">
        <f t="shared" si="8"/>
        <v>#VALUE!</v>
      </c>
      <c r="Q23" s="34">
        <f t="shared" si="14"/>
      </c>
      <c r="R23" s="35" t="e">
        <f t="shared" si="9"/>
        <v>#VALUE!</v>
      </c>
      <c r="S23" s="34" t="e">
        <f t="shared" si="10"/>
        <v>#VALUE!</v>
      </c>
      <c r="T23" s="35" t="e">
        <f t="shared" si="11"/>
        <v>#VALUE!</v>
      </c>
    </row>
    <row r="24" spans="1:20" ht="15">
      <c r="A24" s="57"/>
      <c r="B24" s="2"/>
      <c r="C24" s="27">
        <f t="shared" si="0"/>
        <v>0</v>
      </c>
      <c r="D24" s="33">
        <f t="shared" si="1"/>
        <v>1</v>
      </c>
      <c r="E24" s="27">
        <f t="shared" si="2"/>
        <v>1</v>
      </c>
      <c r="G24" s="34">
        <f t="shared" si="12"/>
      </c>
      <c r="H24" s="35" t="e">
        <f t="shared" si="3"/>
        <v>#VALUE!</v>
      </c>
      <c r="I24" s="34" t="e">
        <f t="shared" si="4"/>
        <v>#VALUE!</v>
      </c>
      <c r="J24" s="35" t="e">
        <f t="shared" si="5"/>
        <v>#VALUE!</v>
      </c>
      <c r="L24" s="34">
        <f t="shared" si="13"/>
      </c>
      <c r="M24" s="35" t="e">
        <f t="shared" si="6"/>
        <v>#VALUE!</v>
      </c>
      <c r="N24" s="34" t="e">
        <f t="shared" si="7"/>
        <v>#VALUE!</v>
      </c>
      <c r="O24" s="35" t="e">
        <f t="shared" si="8"/>
        <v>#VALUE!</v>
      </c>
      <c r="Q24" s="34">
        <f t="shared" si="14"/>
      </c>
      <c r="R24" s="35" t="e">
        <f t="shared" si="9"/>
        <v>#VALUE!</v>
      </c>
      <c r="S24" s="34" t="e">
        <f t="shared" si="10"/>
        <v>#VALUE!</v>
      </c>
      <c r="T24" s="35" t="e">
        <f t="shared" si="11"/>
        <v>#VALUE!</v>
      </c>
    </row>
    <row r="25" spans="1:20" ht="15">
      <c r="A25" s="57"/>
      <c r="B25" s="2"/>
      <c r="C25" s="27">
        <f t="shared" si="0"/>
        <v>0</v>
      </c>
      <c r="D25" s="33">
        <f t="shared" si="1"/>
        <v>1</v>
      </c>
      <c r="E25" s="27">
        <f t="shared" si="2"/>
        <v>1</v>
      </c>
      <c r="G25" s="34">
        <f t="shared" si="12"/>
      </c>
      <c r="H25" s="35" t="e">
        <f t="shared" si="3"/>
        <v>#VALUE!</v>
      </c>
      <c r="I25" s="34" t="e">
        <f t="shared" si="4"/>
        <v>#VALUE!</v>
      </c>
      <c r="J25" s="35" t="e">
        <f t="shared" si="5"/>
        <v>#VALUE!</v>
      </c>
      <c r="L25" s="34">
        <f t="shared" si="13"/>
      </c>
      <c r="M25" s="35" t="e">
        <f t="shared" si="6"/>
        <v>#VALUE!</v>
      </c>
      <c r="N25" s="34" t="e">
        <f t="shared" si="7"/>
        <v>#VALUE!</v>
      </c>
      <c r="O25" s="35" t="e">
        <f t="shared" si="8"/>
        <v>#VALUE!</v>
      </c>
      <c r="Q25" s="34">
        <f t="shared" si="14"/>
      </c>
      <c r="R25" s="35" t="e">
        <f t="shared" si="9"/>
        <v>#VALUE!</v>
      </c>
      <c r="S25" s="34" t="e">
        <f t="shared" si="10"/>
        <v>#VALUE!</v>
      </c>
      <c r="T25" s="35" t="e">
        <f t="shared" si="11"/>
        <v>#VALUE!</v>
      </c>
    </row>
    <row r="26" spans="1:20" ht="15">
      <c r="A26" s="57"/>
      <c r="B26" s="2"/>
      <c r="C26" s="27">
        <f t="shared" si="0"/>
        <v>0</v>
      </c>
      <c r="D26" s="33">
        <f t="shared" si="1"/>
        <v>1</v>
      </c>
      <c r="E26" s="27">
        <f t="shared" si="2"/>
        <v>1</v>
      </c>
      <c r="G26" s="34">
        <f t="shared" si="12"/>
      </c>
      <c r="H26" s="35" t="e">
        <f t="shared" si="3"/>
        <v>#VALUE!</v>
      </c>
      <c r="I26" s="34" t="e">
        <f t="shared" si="4"/>
        <v>#VALUE!</v>
      </c>
      <c r="J26" s="35" t="e">
        <f t="shared" si="5"/>
        <v>#VALUE!</v>
      </c>
      <c r="L26" s="34">
        <f t="shared" si="13"/>
      </c>
      <c r="M26" s="35" t="e">
        <f t="shared" si="6"/>
        <v>#VALUE!</v>
      </c>
      <c r="N26" s="34" t="e">
        <f t="shared" si="7"/>
        <v>#VALUE!</v>
      </c>
      <c r="O26" s="35" t="e">
        <f t="shared" si="8"/>
        <v>#VALUE!</v>
      </c>
      <c r="Q26" s="34">
        <f t="shared" si="14"/>
      </c>
      <c r="R26" s="35" t="e">
        <f t="shared" si="9"/>
        <v>#VALUE!</v>
      </c>
      <c r="S26" s="34" t="e">
        <f t="shared" si="10"/>
        <v>#VALUE!</v>
      </c>
      <c r="T26" s="35" t="e">
        <f t="shared" si="11"/>
        <v>#VALUE!</v>
      </c>
    </row>
    <row r="27" spans="1:20" ht="15">
      <c r="A27" s="57"/>
      <c r="B27" s="2"/>
      <c r="C27" s="27">
        <f t="shared" si="0"/>
        <v>0</v>
      </c>
      <c r="D27" s="33">
        <f t="shared" si="1"/>
        <v>1</v>
      </c>
      <c r="E27" s="27">
        <f t="shared" si="2"/>
        <v>1</v>
      </c>
      <c r="G27" s="34">
        <f t="shared" si="12"/>
      </c>
      <c r="H27" s="35" t="e">
        <f t="shared" si="3"/>
        <v>#VALUE!</v>
      </c>
      <c r="I27" s="34" t="e">
        <f t="shared" si="4"/>
        <v>#VALUE!</v>
      </c>
      <c r="J27" s="35" t="e">
        <f t="shared" si="5"/>
        <v>#VALUE!</v>
      </c>
      <c r="L27" s="34">
        <f t="shared" si="13"/>
      </c>
      <c r="M27" s="35" t="e">
        <f t="shared" si="6"/>
        <v>#VALUE!</v>
      </c>
      <c r="N27" s="34" t="e">
        <f t="shared" si="7"/>
        <v>#VALUE!</v>
      </c>
      <c r="O27" s="35" t="e">
        <f t="shared" si="8"/>
        <v>#VALUE!</v>
      </c>
      <c r="Q27" s="34">
        <f t="shared" si="14"/>
      </c>
      <c r="R27" s="35" t="e">
        <f t="shared" si="9"/>
        <v>#VALUE!</v>
      </c>
      <c r="S27" s="34" t="e">
        <f t="shared" si="10"/>
        <v>#VALUE!</v>
      </c>
      <c r="T27" s="35" t="e">
        <f t="shared" si="11"/>
        <v>#VALUE!</v>
      </c>
    </row>
    <row r="28" spans="1:20" s="36" customFormat="1" ht="15">
      <c r="A28" s="57"/>
      <c r="B28" s="2"/>
      <c r="C28" s="27">
        <f t="shared" si="0"/>
        <v>0</v>
      </c>
      <c r="D28" s="33">
        <f t="shared" si="1"/>
        <v>1</v>
      </c>
      <c r="E28" s="27">
        <f t="shared" si="2"/>
        <v>1</v>
      </c>
      <c r="F28" s="7"/>
      <c r="G28" s="34">
        <f t="shared" si="12"/>
      </c>
      <c r="H28" s="35" t="e">
        <f t="shared" si="3"/>
        <v>#VALUE!</v>
      </c>
      <c r="I28" s="34" t="e">
        <f t="shared" si="4"/>
        <v>#VALUE!</v>
      </c>
      <c r="J28" s="35" t="e">
        <f t="shared" si="5"/>
        <v>#VALUE!</v>
      </c>
      <c r="K28" s="7"/>
      <c r="L28" s="34">
        <f t="shared" si="13"/>
      </c>
      <c r="M28" s="35" t="e">
        <f t="shared" si="6"/>
        <v>#VALUE!</v>
      </c>
      <c r="N28" s="34" t="e">
        <f t="shared" si="7"/>
        <v>#VALUE!</v>
      </c>
      <c r="O28" s="35" t="e">
        <f t="shared" si="8"/>
        <v>#VALUE!</v>
      </c>
      <c r="P28" s="7"/>
      <c r="Q28" s="34">
        <f t="shared" si="14"/>
      </c>
      <c r="R28" s="35" t="e">
        <f t="shared" si="9"/>
        <v>#VALUE!</v>
      </c>
      <c r="S28" s="34" t="e">
        <f t="shared" si="10"/>
        <v>#VALUE!</v>
      </c>
      <c r="T28" s="35" t="e">
        <f t="shared" si="11"/>
        <v>#VALUE!</v>
      </c>
    </row>
    <row r="29" spans="1:20" s="36" customFormat="1" ht="15">
      <c r="A29" s="57"/>
      <c r="B29" s="2"/>
      <c r="C29" s="27">
        <f t="shared" si="0"/>
        <v>0</v>
      </c>
      <c r="D29" s="33">
        <f t="shared" si="1"/>
        <v>1</v>
      </c>
      <c r="E29" s="27">
        <f t="shared" si="2"/>
        <v>1</v>
      </c>
      <c r="F29" s="7"/>
      <c r="G29" s="34">
        <f t="shared" si="12"/>
      </c>
      <c r="H29" s="35" t="e">
        <f t="shared" si="3"/>
        <v>#VALUE!</v>
      </c>
      <c r="I29" s="34" t="e">
        <f t="shared" si="4"/>
        <v>#VALUE!</v>
      </c>
      <c r="J29" s="35" t="e">
        <f t="shared" si="5"/>
        <v>#VALUE!</v>
      </c>
      <c r="K29" s="7"/>
      <c r="L29" s="34">
        <f t="shared" si="13"/>
      </c>
      <c r="M29" s="35" t="e">
        <f t="shared" si="6"/>
        <v>#VALUE!</v>
      </c>
      <c r="N29" s="34" t="e">
        <f t="shared" si="7"/>
        <v>#VALUE!</v>
      </c>
      <c r="O29" s="35" t="e">
        <f t="shared" si="8"/>
        <v>#VALUE!</v>
      </c>
      <c r="Q29" s="34">
        <f t="shared" si="14"/>
      </c>
      <c r="R29" s="35" t="e">
        <f t="shared" si="9"/>
        <v>#VALUE!</v>
      </c>
      <c r="S29" s="34" t="e">
        <f t="shared" si="10"/>
        <v>#VALUE!</v>
      </c>
      <c r="T29" s="35" t="e">
        <f t="shared" si="11"/>
        <v>#VALUE!</v>
      </c>
    </row>
    <row r="30" spans="1:20" ht="15">
      <c r="A30" s="57"/>
      <c r="B30" s="2"/>
      <c r="C30" s="27">
        <f t="shared" si="0"/>
        <v>0</v>
      </c>
      <c r="D30" s="33">
        <f t="shared" si="1"/>
        <v>1</v>
      </c>
      <c r="E30" s="27">
        <f t="shared" si="2"/>
        <v>1</v>
      </c>
      <c r="G30" s="34">
        <f t="shared" si="12"/>
      </c>
      <c r="H30" s="35" t="e">
        <f t="shared" si="3"/>
        <v>#VALUE!</v>
      </c>
      <c r="I30" s="34" t="e">
        <f t="shared" si="4"/>
        <v>#VALUE!</v>
      </c>
      <c r="J30" s="35" t="e">
        <f t="shared" si="5"/>
        <v>#VALUE!</v>
      </c>
      <c r="L30" s="34">
        <f t="shared" si="13"/>
      </c>
      <c r="M30" s="35" t="e">
        <f t="shared" si="6"/>
        <v>#VALUE!</v>
      </c>
      <c r="N30" s="34" t="e">
        <f t="shared" si="7"/>
        <v>#VALUE!</v>
      </c>
      <c r="O30" s="35" t="e">
        <f t="shared" si="8"/>
        <v>#VALUE!</v>
      </c>
      <c r="P30" s="36"/>
      <c r="Q30" s="34">
        <f t="shared" si="14"/>
      </c>
      <c r="R30" s="35" t="e">
        <f t="shared" si="9"/>
        <v>#VALUE!</v>
      </c>
      <c r="S30" s="34" t="e">
        <f t="shared" si="10"/>
        <v>#VALUE!</v>
      </c>
      <c r="T30" s="35" t="e">
        <f t="shared" si="11"/>
        <v>#VALUE!</v>
      </c>
    </row>
    <row r="31" spans="1:20" ht="15">
      <c r="A31" s="57"/>
      <c r="B31" s="2"/>
      <c r="C31" s="27">
        <f t="shared" si="0"/>
        <v>0</v>
      </c>
      <c r="D31" s="33">
        <f t="shared" si="1"/>
        <v>1</v>
      </c>
      <c r="E31" s="27">
        <f t="shared" si="2"/>
        <v>1</v>
      </c>
      <c r="G31" s="34">
        <f t="shared" si="12"/>
      </c>
      <c r="H31" s="35" t="e">
        <f t="shared" si="3"/>
        <v>#VALUE!</v>
      </c>
      <c r="I31" s="34" t="e">
        <f t="shared" si="4"/>
        <v>#VALUE!</v>
      </c>
      <c r="J31" s="35" t="e">
        <f t="shared" si="5"/>
        <v>#VALUE!</v>
      </c>
      <c r="L31" s="34">
        <f t="shared" si="13"/>
      </c>
      <c r="M31" s="35" t="e">
        <f t="shared" si="6"/>
        <v>#VALUE!</v>
      </c>
      <c r="N31" s="34" t="e">
        <f t="shared" si="7"/>
        <v>#VALUE!</v>
      </c>
      <c r="O31" s="35" t="e">
        <f t="shared" si="8"/>
        <v>#VALUE!</v>
      </c>
      <c r="P31" s="36"/>
      <c r="Q31" s="34">
        <f t="shared" si="14"/>
      </c>
      <c r="R31" s="35" t="e">
        <f t="shared" si="9"/>
        <v>#VALUE!</v>
      </c>
      <c r="S31" s="34" t="e">
        <f t="shared" si="10"/>
        <v>#VALUE!</v>
      </c>
      <c r="T31" s="35" t="e">
        <f t="shared" si="11"/>
        <v>#VALUE!</v>
      </c>
    </row>
    <row r="32" spans="1:20" ht="15">
      <c r="A32" s="57"/>
      <c r="B32" s="2"/>
      <c r="C32" s="27">
        <f t="shared" si="0"/>
        <v>0</v>
      </c>
      <c r="D32" s="33">
        <f t="shared" si="1"/>
        <v>1</v>
      </c>
      <c r="E32" s="27">
        <f t="shared" si="2"/>
        <v>1</v>
      </c>
      <c r="G32" s="34">
        <f t="shared" si="12"/>
      </c>
      <c r="H32" s="35" t="e">
        <f t="shared" si="3"/>
        <v>#VALUE!</v>
      </c>
      <c r="I32" s="34" t="e">
        <f t="shared" si="4"/>
        <v>#VALUE!</v>
      </c>
      <c r="J32" s="35" t="e">
        <f t="shared" si="5"/>
        <v>#VALUE!</v>
      </c>
      <c r="L32" s="34">
        <f t="shared" si="13"/>
      </c>
      <c r="M32" s="35" t="e">
        <f t="shared" si="6"/>
        <v>#VALUE!</v>
      </c>
      <c r="N32" s="34" t="e">
        <f t="shared" si="7"/>
        <v>#VALUE!</v>
      </c>
      <c r="O32" s="35" t="e">
        <f t="shared" si="8"/>
        <v>#VALUE!</v>
      </c>
      <c r="P32" s="36"/>
      <c r="Q32" s="34">
        <f t="shared" si="14"/>
      </c>
      <c r="R32" s="35" t="e">
        <f t="shared" si="9"/>
        <v>#VALUE!</v>
      </c>
      <c r="S32" s="34" t="e">
        <f t="shared" si="10"/>
        <v>#VALUE!</v>
      </c>
      <c r="T32" s="35" t="e">
        <f t="shared" si="11"/>
        <v>#VALUE!</v>
      </c>
    </row>
    <row r="33" spans="1:20" ht="15">
      <c r="A33" s="57"/>
      <c r="B33" s="2"/>
      <c r="C33" s="27">
        <f t="shared" si="0"/>
        <v>0</v>
      </c>
      <c r="D33" s="33">
        <f t="shared" si="1"/>
        <v>1</v>
      </c>
      <c r="E33" s="27">
        <f t="shared" si="2"/>
        <v>1</v>
      </c>
      <c r="G33" s="34">
        <f t="shared" si="12"/>
      </c>
      <c r="H33" s="35" t="e">
        <f t="shared" si="3"/>
        <v>#VALUE!</v>
      </c>
      <c r="I33" s="34" t="e">
        <f t="shared" si="4"/>
        <v>#VALUE!</v>
      </c>
      <c r="J33" s="35" t="e">
        <f t="shared" si="5"/>
        <v>#VALUE!</v>
      </c>
      <c r="L33" s="34">
        <f t="shared" si="13"/>
      </c>
      <c r="M33" s="35" t="e">
        <f t="shared" si="6"/>
        <v>#VALUE!</v>
      </c>
      <c r="N33" s="34" t="e">
        <f t="shared" si="7"/>
        <v>#VALUE!</v>
      </c>
      <c r="O33" s="35" t="e">
        <f t="shared" si="8"/>
        <v>#VALUE!</v>
      </c>
      <c r="P33" s="36"/>
      <c r="Q33" s="34">
        <f t="shared" si="14"/>
      </c>
      <c r="R33" s="35" t="e">
        <f t="shared" si="9"/>
        <v>#VALUE!</v>
      </c>
      <c r="S33" s="34" t="e">
        <f t="shared" si="10"/>
        <v>#VALUE!</v>
      </c>
      <c r="T33" s="35" t="e">
        <f t="shared" si="11"/>
        <v>#VALUE!</v>
      </c>
    </row>
    <row r="34" spans="1:20" ht="15">
      <c r="A34" s="57"/>
      <c r="B34" s="2"/>
      <c r="C34" s="27">
        <f t="shared" si="0"/>
        <v>0</v>
      </c>
      <c r="D34" s="33">
        <f t="shared" si="1"/>
        <v>1</v>
      </c>
      <c r="E34" s="27">
        <f t="shared" si="2"/>
        <v>1</v>
      </c>
      <c r="G34" s="34">
        <f t="shared" si="12"/>
      </c>
      <c r="H34" s="35" t="e">
        <f t="shared" si="3"/>
        <v>#VALUE!</v>
      </c>
      <c r="I34" s="34" t="e">
        <f t="shared" si="4"/>
        <v>#VALUE!</v>
      </c>
      <c r="J34" s="35" t="e">
        <f t="shared" si="5"/>
        <v>#VALUE!</v>
      </c>
      <c r="L34" s="34">
        <f t="shared" si="13"/>
      </c>
      <c r="M34" s="35" t="e">
        <f t="shared" si="6"/>
        <v>#VALUE!</v>
      </c>
      <c r="N34" s="34" t="e">
        <f t="shared" si="7"/>
        <v>#VALUE!</v>
      </c>
      <c r="O34" s="35" t="e">
        <f t="shared" si="8"/>
        <v>#VALUE!</v>
      </c>
      <c r="P34" s="36"/>
      <c r="Q34" s="34">
        <f t="shared" si="14"/>
      </c>
      <c r="R34" s="35" t="e">
        <f t="shared" si="9"/>
        <v>#VALUE!</v>
      </c>
      <c r="S34" s="34" t="e">
        <f t="shared" si="10"/>
        <v>#VALUE!</v>
      </c>
      <c r="T34" s="35" t="e">
        <f t="shared" si="11"/>
        <v>#VALUE!</v>
      </c>
    </row>
    <row r="35" spans="1:20" ht="15">
      <c r="A35" s="57"/>
      <c r="B35" s="2"/>
      <c r="C35" s="27">
        <f t="shared" si="0"/>
        <v>0</v>
      </c>
      <c r="D35" s="33">
        <f t="shared" si="1"/>
        <v>1</v>
      </c>
      <c r="E35" s="27">
        <f t="shared" si="2"/>
        <v>1</v>
      </c>
      <c r="G35" s="34">
        <f t="shared" si="12"/>
      </c>
      <c r="H35" s="35" t="e">
        <f t="shared" si="3"/>
        <v>#VALUE!</v>
      </c>
      <c r="I35" s="34" t="e">
        <f t="shared" si="4"/>
        <v>#VALUE!</v>
      </c>
      <c r="J35" s="35" t="e">
        <f t="shared" si="5"/>
        <v>#VALUE!</v>
      </c>
      <c r="L35" s="34">
        <f t="shared" si="13"/>
      </c>
      <c r="M35" s="35" t="e">
        <f t="shared" si="6"/>
        <v>#VALUE!</v>
      </c>
      <c r="N35" s="34" t="e">
        <f t="shared" si="7"/>
        <v>#VALUE!</v>
      </c>
      <c r="O35" s="35" t="e">
        <f t="shared" si="8"/>
        <v>#VALUE!</v>
      </c>
      <c r="P35" s="36"/>
      <c r="Q35" s="34">
        <f t="shared" si="14"/>
      </c>
      <c r="R35" s="35" t="e">
        <f t="shared" si="9"/>
        <v>#VALUE!</v>
      </c>
      <c r="S35" s="34" t="e">
        <f t="shared" si="10"/>
        <v>#VALUE!</v>
      </c>
      <c r="T35" s="35" t="e">
        <f t="shared" si="11"/>
        <v>#VALUE!</v>
      </c>
    </row>
    <row r="36" spans="1:20" ht="15">
      <c r="A36" s="57"/>
      <c r="B36" s="2"/>
      <c r="C36" s="27">
        <f t="shared" si="0"/>
        <v>0</v>
      </c>
      <c r="D36" s="33">
        <f t="shared" si="1"/>
        <v>1</v>
      </c>
      <c r="E36" s="27">
        <f t="shared" si="2"/>
        <v>1</v>
      </c>
      <c r="G36" s="34">
        <f t="shared" si="12"/>
      </c>
      <c r="H36" s="35" t="e">
        <f t="shared" si="3"/>
        <v>#VALUE!</v>
      </c>
      <c r="I36" s="34" t="e">
        <f t="shared" si="4"/>
        <v>#VALUE!</v>
      </c>
      <c r="J36" s="35" t="e">
        <f t="shared" si="5"/>
        <v>#VALUE!</v>
      </c>
      <c r="L36" s="34">
        <f t="shared" si="13"/>
      </c>
      <c r="M36" s="35" t="e">
        <f t="shared" si="6"/>
        <v>#VALUE!</v>
      </c>
      <c r="N36" s="34" t="e">
        <f t="shared" si="7"/>
        <v>#VALUE!</v>
      </c>
      <c r="O36" s="35" t="e">
        <f t="shared" si="8"/>
        <v>#VALUE!</v>
      </c>
      <c r="P36" s="36"/>
      <c r="Q36" s="34">
        <f t="shared" si="14"/>
      </c>
      <c r="R36" s="35" t="e">
        <f t="shared" si="9"/>
        <v>#VALUE!</v>
      </c>
      <c r="S36" s="34" t="e">
        <f t="shared" si="10"/>
        <v>#VALUE!</v>
      </c>
      <c r="T36" s="35" t="e">
        <f t="shared" si="11"/>
        <v>#VALUE!</v>
      </c>
    </row>
    <row r="37" spans="1:20" ht="15">
      <c r="A37" s="57"/>
      <c r="B37" s="2"/>
      <c r="C37" s="27">
        <f t="shared" si="0"/>
        <v>0</v>
      </c>
      <c r="D37" s="33">
        <f t="shared" si="1"/>
        <v>1</v>
      </c>
      <c r="E37" s="27">
        <f t="shared" si="2"/>
        <v>1</v>
      </c>
      <c r="G37" s="34">
        <f t="shared" si="12"/>
      </c>
      <c r="H37" s="35" t="e">
        <f t="shared" si="3"/>
        <v>#VALUE!</v>
      </c>
      <c r="I37" s="34" t="e">
        <f t="shared" si="4"/>
        <v>#VALUE!</v>
      </c>
      <c r="J37" s="35" t="e">
        <f t="shared" si="5"/>
        <v>#VALUE!</v>
      </c>
      <c r="L37" s="34">
        <f t="shared" si="13"/>
      </c>
      <c r="M37" s="35" t="e">
        <f t="shared" si="6"/>
        <v>#VALUE!</v>
      </c>
      <c r="N37" s="34" t="e">
        <f t="shared" si="7"/>
        <v>#VALUE!</v>
      </c>
      <c r="O37" s="35" t="e">
        <f t="shared" si="8"/>
        <v>#VALUE!</v>
      </c>
      <c r="P37" s="36"/>
      <c r="Q37" s="34">
        <f t="shared" si="14"/>
      </c>
      <c r="R37" s="35" t="e">
        <f t="shared" si="9"/>
        <v>#VALUE!</v>
      </c>
      <c r="S37" s="34" t="e">
        <f t="shared" si="10"/>
        <v>#VALUE!</v>
      </c>
      <c r="T37" s="35" t="e">
        <f t="shared" si="11"/>
        <v>#VALUE!</v>
      </c>
    </row>
    <row r="38" spans="1:20" ht="15">
      <c r="A38" s="57"/>
      <c r="B38" s="2"/>
      <c r="C38" s="27">
        <f t="shared" si="0"/>
        <v>0</v>
      </c>
      <c r="D38" s="33">
        <f t="shared" si="1"/>
        <v>1</v>
      </c>
      <c r="E38" s="27">
        <f t="shared" si="2"/>
        <v>1</v>
      </c>
      <c r="G38" s="34">
        <f t="shared" si="12"/>
      </c>
      <c r="H38" s="35" t="e">
        <f t="shared" si="3"/>
        <v>#VALUE!</v>
      </c>
      <c r="I38" s="34" t="e">
        <f t="shared" si="4"/>
        <v>#VALUE!</v>
      </c>
      <c r="J38" s="35" t="e">
        <f t="shared" si="5"/>
        <v>#VALUE!</v>
      </c>
      <c r="L38" s="34">
        <f t="shared" si="13"/>
      </c>
      <c r="M38" s="35" t="e">
        <f t="shared" si="6"/>
        <v>#VALUE!</v>
      </c>
      <c r="N38" s="34" t="e">
        <f t="shared" si="7"/>
        <v>#VALUE!</v>
      </c>
      <c r="O38" s="35" t="e">
        <f t="shared" si="8"/>
        <v>#VALUE!</v>
      </c>
      <c r="P38" s="36"/>
      <c r="Q38" s="34">
        <f t="shared" si="14"/>
      </c>
      <c r="R38" s="35" t="e">
        <f t="shared" si="9"/>
        <v>#VALUE!</v>
      </c>
      <c r="S38" s="34" t="e">
        <f t="shared" si="10"/>
        <v>#VALUE!</v>
      </c>
      <c r="T38" s="35" t="e">
        <f t="shared" si="11"/>
        <v>#VALUE!</v>
      </c>
    </row>
    <row r="39" spans="1:20" ht="15">
      <c r="A39" s="57"/>
      <c r="B39" s="2"/>
      <c r="C39" s="27">
        <f t="shared" si="0"/>
        <v>0</v>
      </c>
      <c r="D39" s="33">
        <f t="shared" si="1"/>
        <v>1</v>
      </c>
      <c r="E39" s="27">
        <f t="shared" si="2"/>
        <v>1</v>
      </c>
      <c r="G39" s="34">
        <f t="shared" si="12"/>
      </c>
      <c r="H39" s="35" t="e">
        <f t="shared" si="3"/>
        <v>#VALUE!</v>
      </c>
      <c r="I39" s="34" t="e">
        <f t="shared" si="4"/>
        <v>#VALUE!</v>
      </c>
      <c r="J39" s="35" t="e">
        <f t="shared" si="5"/>
        <v>#VALUE!</v>
      </c>
      <c r="L39" s="34">
        <f t="shared" si="13"/>
      </c>
      <c r="M39" s="35" t="e">
        <f t="shared" si="6"/>
        <v>#VALUE!</v>
      </c>
      <c r="N39" s="34" t="e">
        <f t="shared" si="7"/>
        <v>#VALUE!</v>
      </c>
      <c r="O39" s="35" t="e">
        <f t="shared" si="8"/>
        <v>#VALUE!</v>
      </c>
      <c r="P39" s="36"/>
      <c r="Q39" s="34">
        <f t="shared" si="14"/>
      </c>
      <c r="R39" s="35" t="e">
        <f t="shared" si="9"/>
        <v>#VALUE!</v>
      </c>
      <c r="S39" s="34" t="e">
        <f t="shared" si="10"/>
        <v>#VALUE!</v>
      </c>
      <c r="T39" s="35" t="e">
        <f t="shared" si="11"/>
        <v>#VALUE!</v>
      </c>
    </row>
    <row r="40" spans="1:20" ht="15">
      <c r="A40" s="57"/>
      <c r="B40" s="2"/>
      <c r="C40" s="27">
        <f t="shared" si="0"/>
        <v>0</v>
      </c>
      <c r="D40" s="33">
        <f t="shared" si="1"/>
        <v>1</v>
      </c>
      <c r="E40" s="27">
        <f t="shared" si="2"/>
        <v>1</v>
      </c>
      <c r="G40" s="34">
        <f t="shared" si="12"/>
      </c>
      <c r="H40" s="35" t="e">
        <f t="shared" si="3"/>
        <v>#VALUE!</v>
      </c>
      <c r="I40" s="34" t="e">
        <f t="shared" si="4"/>
        <v>#VALUE!</v>
      </c>
      <c r="J40" s="35" t="e">
        <f t="shared" si="5"/>
        <v>#VALUE!</v>
      </c>
      <c r="L40" s="34">
        <f t="shared" si="13"/>
      </c>
      <c r="M40" s="35" t="e">
        <f t="shared" si="6"/>
        <v>#VALUE!</v>
      </c>
      <c r="N40" s="34" t="e">
        <f t="shared" si="7"/>
        <v>#VALUE!</v>
      </c>
      <c r="O40" s="35" t="e">
        <f t="shared" si="8"/>
        <v>#VALUE!</v>
      </c>
      <c r="P40" s="36"/>
      <c r="Q40" s="34">
        <f t="shared" si="14"/>
      </c>
      <c r="R40" s="35" t="e">
        <f t="shared" si="9"/>
        <v>#VALUE!</v>
      </c>
      <c r="S40" s="34" t="e">
        <f t="shared" si="10"/>
        <v>#VALUE!</v>
      </c>
      <c r="T40" s="35" t="e">
        <f t="shared" si="11"/>
        <v>#VALUE!</v>
      </c>
    </row>
    <row r="41" spans="1:20" ht="15">
      <c r="A41" s="57"/>
      <c r="B41" s="2"/>
      <c r="C41" s="27">
        <f t="shared" si="0"/>
        <v>0</v>
      </c>
      <c r="D41" s="33">
        <f t="shared" si="1"/>
        <v>1</v>
      </c>
      <c r="E41" s="27">
        <f t="shared" si="2"/>
        <v>1</v>
      </c>
      <c r="G41" s="34">
        <f t="shared" si="12"/>
      </c>
      <c r="H41" s="35" t="e">
        <f t="shared" si="3"/>
        <v>#VALUE!</v>
      </c>
      <c r="I41" s="34" t="e">
        <f t="shared" si="4"/>
        <v>#VALUE!</v>
      </c>
      <c r="J41" s="35" t="e">
        <f t="shared" si="5"/>
        <v>#VALUE!</v>
      </c>
      <c r="L41" s="34">
        <f t="shared" si="13"/>
      </c>
      <c r="M41" s="35" t="e">
        <f t="shared" si="6"/>
        <v>#VALUE!</v>
      </c>
      <c r="N41" s="34" t="e">
        <f t="shared" si="7"/>
        <v>#VALUE!</v>
      </c>
      <c r="O41" s="35" t="e">
        <f t="shared" si="8"/>
        <v>#VALUE!</v>
      </c>
      <c r="P41" s="36"/>
      <c r="Q41" s="34">
        <f t="shared" si="14"/>
      </c>
      <c r="R41" s="35" t="e">
        <f t="shared" si="9"/>
        <v>#VALUE!</v>
      </c>
      <c r="S41" s="34" t="e">
        <f t="shared" si="10"/>
        <v>#VALUE!</v>
      </c>
      <c r="T41" s="35" t="e">
        <f t="shared" si="11"/>
        <v>#VALUE!</v>
      </c>
    </row>
    <row r="42" spans="1:20" ht="15">
      <c r="A42" s="57"/>
      <c r="B42" s="2"/>
      <c r="C42" s="27">
        <f t="shared" si="0"/>
        <v>0</v>
      </c>
      <c r="D42" s="33">
        <f t="shared" si="1"/>
        <v>1</v>
      </c>
      <c r="E42" s="27">
        <f t="shared" si="2"/>
        <v>1</v>
      </c>
      <c r="G42" s="34">
        <f t="shared" si="12"/>
      </c>
      <c r="H42" s="35" t="e">
        <f t="shared" si="3"/>
        <v>#VALUE!</v>
      </c>
      <c r="I42" s="34" t="e">
        <f t="shared" si="4"/>
        <v>#VALUE!</v>
      </c>
      <c r="J42" s="35" t="e">
        <f t="shared" si="5"/>
        <v>#VALUE!</v>
      </c>
      <c r="L42" s="34">
        <f t="shared" si="13"/>
      </c>
      <c r="M42" s="35" t="e">
        <f t="shared" si="6"/>
        <v>#VALUE!</v>
      </c>
      <c r="N42" s="34" t="e">
        <f t="shared" si="7"/>
        <v>#VALUE!</v>
      </c>
      <c r="O42" s="35" t="e">
        <f t="shared" si="8"/>
        <v>#VALUE!</v>
      </c>
      <c r="P42" s="36"/>
      <c r="Q42" s="34">
        <f t="shared" si="14"/>
      </c>
      <c r="R42" s="35" t="e">
        <f t="shared" si="9"/>
        <v>#VALUE!</v>
      </c>
      <c r="S42" s="34" t="e">
        <f t="shared" si="10"/>
        <v>#VALUE!</v>
      </c>
      <c r="T42" s="35" t="e">
        <f t="shared" si="11"/>
        <v>#VALUE!</v>
      </c>
    </row>
    <row r="43" spans="1:20" ht="15">
      <c r="A43" s="57"/>
      <c r="B43" s="2"/>
      <c r="C43" s="27">
        <f t="shared" si="0"/>
        <v>0</v>
      </c>
      <c r="D43" s="33">
        <f t="shared" si="1"/>
        <v>1</v>
      </c>
      <c r="E43" s="27">
        <f t="shared" si="2"/>
        <v>1</v>
      </c>
      <c r="G43" s="34">
        <f t="shared" si="12"/>
      </c>
      <c r="H43" s="35" t="e">
        <f t="shared" si="3"/>
        <v>#VALUE!</v>
      </c>
      <c r="I43" s="34" t="e">
        <f t="shared" si="4"/>
        <v>#VALUE!</v>
      </c>
      <c r="J43" s="35" t="e">
        <f t="shared" si="5"/>
        <v>#VALUE!</v>
      </c>
      <c r="L43" s="34">
        <f t="shared" si="13"/>
      </c>
      <c r="M43" s="35" t="e">
        <f t="shared" si="6"/>
        <v>#VALUE!</v>
      </c>
      <c r="N43" s="34" t="e">
        <f t="shared" si="7"/>
        <v>#VALUE!</v>
      </c>
      <c r="O43" s="35" t="e">
        <f t="shared" si="8"/>
        <v>#VALUE!</v>
      </c>
      <c r="P43" s="36"/>
      <c r="Q43" s="34">
        <f t="shared" si="14"/>
      </c>
      <c r="R43" s="35" t="e">
        <f t="shared" si="9"/>
        <v>#VALUE!</v>
      </c>
      <c r="S43" s="34" t="e">
        <f t="shared" si="10"/>
        <v>#VALUE!</v>
      </c>
      <c r="T43" s="35" t="e">
        <f t="shared" si="11"/>
        <v>#VALUE!</v>
      </c>
    </row>
    <row r="44" spans="1:20" ht="15">
      <c r="A44" s="57"/>
      <c r="B44" s="2"/>
      <c r="C44" s="27">
        <f t="shared" si="0"/>
        <v>0</v>
      </c>
      <c r="D44" s="33">
        <f t="shared" si="1"/>
        <v>1</v>
      </c>
      <c r="E44" s="27">
        <f t="shared" si="2"/>
        <v>1</v>
      </c>
      <c r="G44" s="34">
        <f t="shared" si="12"/>
      </c>
      <c r="H44" s="35" t="e">
        <f t="shared" si="3"/>
        <v>#VALUE!</v>
      </c>
      <c r="I44" s="34" t="e">
        <f t="shared" si="4"/>
        <v>#VALUE!</v>
      </c>
      <c r="J44" s="35" t="e">
        <f t="shared" si="5"/>
        <v>#VALUE!</v>
      </c>
      <c r="L44" s="34">
        <f t="shared" si="13"/>
      </c>
      <c r="M44" s="35" t="e">
        <f t="shared" si="6"/>
        <v>#VALUE!</v>
      </c>
      <c r="N44" s="34" t="e">
        <f t="shared" si="7"/>
        <v>#VALUE!</v>
      </c>
      <c r="O44" s="35" t="e">
        <f t="shared" si="8"/>
        <v>#VALUE!</v>
      </c>
      <c r="P44" s="36"/>
      <c r="Q44" s="34">
        <f t="shared" si="14"/>
      </c>
      <c r="R44" s="35" t="e">
        <f t="shared" si="9"/>
        <v>#VALUE!</v>
      </c>
      <c r="S44" s="34" t="e">
        <f t="shared" si="10"/>
        <v>#VALUE!</v>
      </c>
      <c r="T44" s="35" t="e">
        <f t="shared" si="11"/>
        <v>#VALUE!</v>
      </c>
    </row>
    <row r="45" spans="1:20" ht="15">
      <c r="A45" s="57"/>
      <c r="B45" s="2"/>
      <c r="C45" s="27">
        <f t="shared" si="0"/>
        <v>0</v>
      </c>
      <c r="D45" s="33">
        <f t="shared" si="1"/>
        <v>1</v>
      </c>
      <c r="E45" s="27">
        <f t="shared" si="2"/>
        <v>1</v>
      </c>
      <c r="G45" s="34">
        <f t="shared" si="12"/>
      </c>
      <c r="H45" s="35" t="e">
        <f t="shared" si="3"/>
        <v>#VALUE!</v>
      </c>
      <c r="I45" s="34" t="e">
        <f t="shared" si="4"/>
        <v>#VALUE!</v>
      </c>
      <c r="J45" s="35" t="e">
        <f t="shared" si="5"/>
        <v>#VALUE!</v>
      </c>
      <c r="L45" s="34">
        <f t="shared" si="13"/>
      </c>
      <c r="M45" s="35" t="e">
        <f t="shared" si="6"/>
        <v>#VALUE!</v>
      </c>
      <c r="N45" s="34" t="e">
        <f t="shared" si="7"/>
        <v>#VALUE!</v>
      </c>
      <c r="O45" s="35" t="e">
        <f t="shared" si="8"/>
        <v>#VALUE!</v>
      </c>
      <c r="P45" s="36"/>
      <c r="Q45" s="34">
        <f t="shared" si="14"/>
      </c>
      <c r="R45" s="35" t="e">
        <f t="shared" si="9"/>
        <v>#VALUE!</v>
      </c>
      <c r="S45" s="34" t="e">
        <f t="shared" si="10"/>
        <v>#VALUE!</v>
      </c>
      <c r="T45" s="35" t="e">
        <f t="shared" si="11"/>
        <v>#VALUE!</v>
      </c>
    </row>
    <row r="46" spans="1:20" ht="15">
      <c r="A46" s="57"/>
      <c r="B46" s="2"/>
      <c r="C46" s="27">
        <f t="shared" si="0"/>
        <v>0</v>
      </c>
      <c r="D46" s="33">
        <f t="shared" si="1"/>
        <v>1</v>
      </c>
      <c r="E46" s="27">
        <f t="shared" si="2"/>
        <v>1</v>
      </c>
      <c r="G46" s="34">
        <f t="shared" si="12"/>
      </c>
      <c r="H46" s="35" t="e">
        <f t="shared" si="3"/>
        <v>#VALUE!</v>
      </c>
      <c r="I46" s="34" t="e">
        <f t="shared" si="4"/>
        <v>#VALUE!</v>
      </c>
      <c r="J46" s="35" t="e">
        <f t="shared" si="5"/>
        <v>#VALUE!</v>
      </c>
      <c r="L46" s="34">
        <f t="shared" si="13"/>
      </c>
      <c r="M46" s="35" t="e">
        <f t="shared" si="6"/>
        <v>#VALUE!</v>
      </c>
      <c r="N46" s="34" t="e">
        <f t="shared" si="7"/>
        <v>#VALUE!</v>
      </c>
      <c r="O46" s="35" t="e">
        <f t="shared" si="8"/>
        <v>#VALUE!</v>
      </c>
      <c r="P46" s="36"/>
      <c r="Q46" s="34">
        <f t="shared" si="14"/>
      </c>
      <c r="R46" s="35" t="e">
        <f t="shared" si="9"/>
        <v>#VALUE!</v>
      </c>
      <c r="S46" s="34" t="e">
        <f t="shared" si="10"/>
        <v>#VALUE!</v>
      </c>
      <c r="T46" s="35" t="e">
        <f t="shared" si="11"/>
        <v>#VALUE!</v>
      </c>
    </row>
    <row r="47" spans="1:20" ht="15">
      <c r="A47" s="57"/>
      <c r="B47" s="2"/>
      <c r="C47" s="27">
        <f t="shared" si="0"/>
        <v>0</v>
      </c>
      <c r="D47" s="33">
        <f t="shared" si="1"/>
        <v>1</v>
      </c>
      <c r="E47" s="27">
        <f t="shared" si="2"/>
        <v>1</v>
      </c>
      <c r="G47" s="34">
        <f t="shared" si="12"/>
      </c>
      <c r="H47" s="35" t="e">
        <f t="shared" si="3"/>
        <v>#VALUE!</v>
      </c>
      <c r="I47" s="34" t="e">
        <f t="shared" si="4"/>
        <v>#VALUE!</v>
      </c>
      <c r="J47" s="35" t="e">
        <f t="shared" si="5"/>
        <v>#VALUE!</v>
      </c>
      <c r="L47" s="34">
        <f t="shared" si="13"/>
      </c>
      <c r="M47" s="35" t="e">
        <f t="shared" si="6"/>
        <v>#VALUE!</v>
      </c>
      <c r="N47" s="34" t="e">
        <f t="shared" si="7"/>
        <v>#VALUE!</v>
      </c>
      <c r="O47" s="35" t="e">
        <f t="shared" si="8"/>
        <v>#VALUE!</v>
      </c>
      <c r="P47" s="36"/>
      <c r="Q47" s="34">
        <f t="shared" si="14"/>
      </c>
      <c r="R47" s="35" t="e">
        <f t="shared" si="9"/>
        <v>#VALUE!</v>
      </c>
      <c r="S47" s="34" t="e">
        <f t="shared" si="10"/>
        <v>#VALUE!</v>
      </c>
      <c r="T47" s="35" t="e">
        <f t="shared" si="11"/>
        <v>#VALUE!</v>
      </c>
    </row>
    <row r="48" spans="1:20" ht="15">
      <c r="A48" s="57"/>
      <c r="B48" s="2"/>
      <c r="C48" s="27">
        <f t="shared" si="0"/>
        <v>0</v>
      </c>
      <c r="D48" s="33">
        <f t="shared" si="1"/>
        <v>1</v>
      </c>
      <c r="E48" s="27">
        <f t="shared" si="2"/>
        <v>1</v>
      </c>
      <c r="G48" s="34">
        <f t="shared" si="12"/>
      </c>
      <c r="H48" s="35" t="e">
        <f t="shared" si="3"/>
        <v>#VALUE!</v>
      </c>
      <c r="I48" s="34" t="e">
        <f t="shared" si="4"/>
        <v>#VALUE!</v>
      </c>
      <c r="J48" s="35" t="e">
        <f t="shared" si="5"/>
        <v>#VALUE!</v>
      </c>
      <c r="L48" s="34">
        <f t="shared" si="13"/>
      </c>
      <c r="M48" s="35" t="e">
        <f t="shared" si="6"/>
        <v>#VALUE!</v>
      </c>
      <c r="N48" s="34" t="e">
        <f t="shared" si="7"/>
        <v>#VALUE!</v>
      </c>
      <c r="O48" s="35" t="e">
        <f t="shared" si="8"/>
        <v>#VALUE!</v>
      </c>
      <c r="P48" s="36"/>
      <c r="Q48" s="34">
        <f t="shared" si="14"/>
      </c>
      <c r="R48" s="35" t="e">
        <f t="shared" si="9"/>
        <v>#VALUE!</v>
      </c>
      <c r="S48" s="34" t="e">
        <f t="shared" si="10"/>
        <v>#VALUE!</v>
      </c>
      <c r="T48" s="35" t="e">
        <f t="shared" si="11"/>
        <v>#VALUE!</v>
      </c>
    </row>
    <row r="49" spans="1:20" ht="15">
      <c r="A49" s="57"/>
      <c r="B49" s="2"/>
      <c r="C49" s="27">
        <f t="shared" si="0"/>
        <v>0</v>
      </c>
      <c r="D49" s="33">
        <f t="shared" si="1"/>
        <v>1</v>
      </c>
      <c r="E49" s="27">
        <f t="shared" si="2"/>
        <v>1</v>
      </c>
      <c r="G49" s="34">
        <f t="shared" si="12"/>
      </c>
      <c r="H49" s="35" t="e">
        <f t="shared" si="3"/>
        <v>#VALUE!</v>
      </c>
      <c r="I49" s="34" t="e">
        <f t="shared" si="4"/>
        <v>#VALUE!</v>
      </c>
      <c r="J49" s="35" t="e">
        <f t="shared" si="5"/>
        <v>#VALUE!</v>
      </c>
      <c r="L49" s="34">
        <f t="shared" si="13"/>
      </c>
      <c r="M49" s="35" t="e">
        <f t="shared" si="6"/>
        <v>#VALUE!</v>
      </c>
      <c r="N49" s="34" t="e">
        <f t="shared" si="7"/>
        <v>#VALUE!</v>
      </c>
      <c r="O49" s="35" t="e">
        <f t="shared" si="8"/>
        <v>#VALUE!</v>
      </c>
      <c r="P49" s="36"/>
      <c r="Q49" s="34">
        <f t="shared" si="14"/>
      </c>
      <c r="R49" s="35" t="e">
        <f t="shared" si="9"/>
        <v>#VALUE!</v>
      </c>
      <c r="S49" s="34" t="e">
        <f t="shared" si="10"/>
        <v>#VALUE!</v>
      </c>
      <c r="T49" s="35" t="e">
        <f t="shared" si="11"/>
        <v>#VALUE!</v>
      </c>
    </row>
    <row r="50" spans="1:20" ht="15">
      <c r="A50" s="57"/>
      <c r="B50" s="2"/>
      <c r="C50" s="27">
        <f t="shared" si="0"/>
        <v>0</v>
      </c>
      <c r="D50" s="33">
        <f t="shared" si="1"/>
        <v>1</v>
      </c>
      <c r="E50" s="27">
        <f t="shared" si="2"/>
        <v>1</v>
      </c>
      <c r="G50" s="34">
        <f t="shared" si="12"/>
      </c>
      <c r="H50" s="35" t="e">
        <f t="shared" si="3"/>
        <v>#VALUE!</v>
      </c>
      <c r="I50" s="34" t="e">
        <f t="shared" si="4"/>
        <v>#VALUE!</v>
      </c>
      <c r="J50" s="35" t="e">
        <f t="shared" si="5"/>
        <v>#VALUE!</v>
      </c>
      <c r="L50" s="34">
        <f t="shared" si="13"/>
      </c>
      <c r="M50" s="35" t="e">
        <f t="shared" si="6"/>
        <v>#VALUE!</v>
      </c>
      <c r="N50" s="34" t="e">
        <f t="shared" si="7"/>
        <v>#VALUE!</v>
      </c>
      <c r="O50" s="35" t="e">
        <f t="shared" si="8"/>
        <v>#VALUE!</v>
      </c>
      <c r="P50" s="36"/>
      <c r="Q50" s="34">
        <f t="shared" si="14"/>
      </c>
      <c r="R50" s="35" t="e">
        <f t="shared" si="9"/>
        <v>#VALUE!</v>
      </c>
      <c r="S50" s="34" t="e">
        <f t="shared" si="10"/>
        <v>#VALUE!</v>
      </c>
      <c r="T50" s="35" t="e">
        <f t="shared" si="11"/>
        <v>#VALUE!</v>
      </c>
    </row>
    <row r="51" spans="1:20" ht="15">
      <c r="A51" s="57"/>
      <c r="B51" s="2"/>
      <c r="C51" s="27">
        <f t="shared" si="0"/>
        <v>0</v>
      </c>
      <c r="D51" s="33">
        <f t="shared" si="1"/>
        <v>1</v>
      </c>
      <c r="E51" s="27">
        <f t="shared" si="2"/>
        <v>1</v>
      </c>
      <c r="G51" s="34">
        <f t="shared" si="12"/>
      </c>
      <c r="H51" s="35" t="e">
        <f t="shared" si="3"/>
        <v>#VALUE!</v>
      </c>
      <c r="I51" s="34" t="e">
        <f t="shared" si="4"/>
        <v>#VALUE!</v>
      </c>
      <c r="J51" s="35" t="e">
        <f t="shared" si="5"/>
        <v>#VALUE!</v>
      </c>
      <c r="L51" s="34">
        <f t="shared" si="13"/>
      </c>
      <c r="M51" s="35" t="e">
        <f t="shared" si="6"/>
        <v>#VALUE!</v>
      </c>
      <c r="N51" s="34" t="e">
        <f t="shared" si="7"/>
        <v>#VALUE!</v>
      </c>
      <c r="O51" s="35" t="e">
        <f t="shared" si="8"/>
        <v>#VALUE!</v>
      </c>
      <c r="P51" s="36"/>
      <c r="Q51" s="34">
        <f t="shared" si="14"/>
      </c>
      <c r="R51" s="35" t="e">
        <f t="shared" si="9"/>
        <v>#VALUE!</v>
      </c>
      <c r="S51" s="34" t="e">
        <f t="shared" si="10"/>
        <v>#VALUE!</v>
      </c>
      <c r="T51" s="35" t="e">
        <f t="shared" si="11"/>
        <v>#VALUE!</v>
      </c>
    </row>
    <row r="52" spans="1:20" ht="15">
      <c r="A52" s="57"/>
      <c r="B52" s="2"/>
      <c r="C52" s="27">
        <f t="shared" si="0"/>
        <v>0</v>
      </c>
      <c r="D52" s="33">
        <f t="shared" si="1"/>
        <v>1</v>
      </c>
      <c r="E52" s="27">
        <f t="shared" si="2"/>
        <v>1</v>
      </c>
      <c r="G52" s="34">
        <f t="shared" si="12"/>
      </c>
      <c r="H52" s="35" t="e">
        <f t="shared" si="3"/>
        <v>#VALUE!</v>
      </c>
      <c r="I52" s="34" t="e">
        <f t="shared" si="4"/>
        <v>#VALUE!</v>
      </c>
      <c r="J52" s="35" t="e">
        <f t="shared" si="5"/>
        <v>#VALUE!</v>
      </c>
      <c r="L52" s="34">
        <f t="shared" si="13"/>
      </c>
      <c r="M52" s="35" t="e">
        <f t="shared" si="6"/>
        <v>#VALUE!</v>
      </c>
      <c r="N52" s="34" t="e">
        <f t="shared" si="7"/>
        <v>#VALUE!</v>
      </c>
      <c r="O52" s="35" t="e">
        <f t="shared" si="8"/>
        <v>#VALUE!</v>
      </c>
      <c r="P52" s="36"/>
      <c r="Q52" s="34">
        <f t="shared" si="14"/>
      </c>
      <c r="R52" s="35" t="e">
        <f t="shared" si="9"/>
        <v>#VALUE!</v>
      </c>
      <c r="S52" s="34" t="e">
        <f t="shared" si="10"/>
        <v>#VALUE!</v>
      </c>
      <c r="T52" s="35" t="e">
        <f t="shared" si="11"/>
        <v>#VALUE!</v>
      </c>
    </row>
    <row r="53" spans="1:20" ht="15">
      <c r="A53" s="58"/>
      <c r="B53" s="3"/>
      <c r="C53" s="38">
        <f t="shared" si="0"/>
        <v>0</v>
      </c>
      <c r="D53" s="39">
        <f t="shared" si="1"/>
        <v>1</v>
      </c>
      <c r="E53" s="38">
        <f t="shared" si="2"/>
        <v>1</v>
      </c>
      <c r="F53" s="83"/>
      <c r="G53" s="42">
        <f t="shared" si="12"/>
      </c>
      <c r="H53" s="43" t="e">
        <f t="shared" si="3"/>
        <v>#VALUE!</v>
      </c>
      <c r="I53" s="42" t="e">
        <f t="shared" si="4"/>
        <v>#VALUE!</v>
      </c>
      <c r="J53" s="43" t="e">
        <f t="shared" si="5"/>
        <v>#VALUE!</v>
      </c>
      <c r="K53" s="83"/>
      <c r="L53" s="42">
        <f t="shared" si="13"/>
      </c>
      <c r="M53" s="43" t="e">
        <f t="shared" si="6"/>
        <v>#VALUE!</v>
      </c>
      <c r="N53" s="42" t="e">
        <f t="shared" si="7"/>
        <v>#VALUE!</v>
      </c>
      <c r="O53" s="43" t="e">
        <f t="shared" si="8"/>
        <v>#VALUE!</v>
      </c>
      <c r="P53" s="83"/>
      <c r="Q53" s="42">
        <f t="shared" si="14"/>
      </c>
      <c r="R53" s="43" t="e">
        <f t="shared" si="9"/>
        <v>#VALUE!</v>
      </c>
      <c r="S53" s="42" t="e">
        <f t="shared" si="10"/>
        <v>#VALUE!</v>
      </c>
      <c r="T53" s="43" t="e">
        <f t="shared" si="11"/>
        <v>#VALUE!</v>
      </c>
    </row>
  </sheetData>
  <sheetProtection password="EB4E" sheet="1" objects="1" scenarios="1" formatCells="0" formatColumns="0" formatRows="0"/>
  <mergeCells count="28">
    <mergeCell ref="Q15:T15"/>
    <mergeCell ref="Q16:R16"/>
    <mergeCell ref="S16:T16"/>
    <mergeCell ref="N16:O16"/>
    <mergeCell ref="A2:T2"/>
    <mergeCell ref="B12:E12"/>
    <mergeCell ref="G12:J12"/>
    <mergeCell ref="L12:O12"/>
    <mergeCell ref="L14:O14"/>
    <mergeCell ref="Q14:T14"/>
    <mergeCell ref="A1:T1"/>
    <mergeCell ref="B16:C16"/>
    <mergeCell ref="D16:E16"/>
    <mergeCell ref="G16:H16"/>
    <mergeCell ref="I16:J16"/>
    <mergeCell ref="L16:M16"/>
    <mergeCell ref="G15:J15"/>
    <mergeCell ref="L15:O15"/>
    <mergeCell ref="Q12:T12"/>
    <mergeCell ref="L11:O11"/>
    <mergeCell ref="Q11:T11"/>
    <mergeCell ref="A13:A14"/>
    <mergeCell ref="B13:E13"/>
    <mergeCell ref="G13:J13"/>
    <mergeCell ref="L13:O13"/>
    <mergeCell ref="Q13:T13"/>
    <mergeCell ref="B14:E14"/>
    <mergeCell ref="G14:J14"/>
  </mergeCells>
  <printOptions/>
  <pageMargins left="0.2362204724409449" right="0.2362204724409449" top="0.5905511811023623" bottom="0.5905511811023623" header="0.31496062992125984" footer="0.31496062992125984"/>
  <pageSetup horizontalDpi="600" verticalDpi="600" orientation="landscape" paperSize="9" scale="80" r:id="rId1"/>
  <headerFooter>
    <oddHeader>&amp;R&amp;P</oddHeader>
    <oddFooter>&amp;L&amp;9&amp;Z&amp;F / &amp;A&amp;R&amp;D</oddFoot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1:O49"/>
  <sheetViews>
    <sheetView zoomScalePageLayoutView="0" workbookViewId="0" topLeftCell="A1">
      <selection activeCell="A13" sqref="A13:A14"/>
    </sheetView>
  </sheetViews>
  <sheetFormatPr defaultColWidth="11.57421875" defaultRowHeight="15"/>
  <cols>
    <col min="1" max="1" width="16.140625" style="7" customWidth="1"/>
    <col min="2" max="2" width="8.00390625" style="7" customWidth="1"/>
    <col min="3" max="3" width="7.7109375" style="7" customWidth="1"/>
    <col min="4" max="4" width="6.7109375" style="7" customWidth="1"/>
    <col min="5" max="5" width="7.57421875" style="7" customWidth="1"/>
    <col min="6" max="6" width="6.28125" style="7" customWidth="1"/>
    <col min="7" max="8" width="7.57421875" style="7" customWidth="1"/>
    <col min="9" max="10" width="6.7109375" style="7" customWidth="1"/>
    <col min="11" max="11" width="2.00390625" style="7" customWidth="1"/>
    <col min="12" max="15" width="6.7109375" style="7" customWidth="1"/>
    <col min="16" max="16" width="0.85546875" style="7" customWidth="1"/>
    <col min="17" max="20" width="6.7109375" style="7" customWidth="1"/>
    <col min="21" max="21" width="5.421875" style="7" customWidth="1"/>
    <col min="22" max="22" width="11.421875" style="7" customWidth="1"/>
    <col min="23" max="23" width="6.7109375" style="7" customWidth="1"/>
    <col min="24" max="24" width="7.28125" style="7" customWidth="1"/>
    <col min="25" max="26" width="6.7109375" style="7" customWidth="1"/>
    <col min="27" max="16384" width="11.57421875" style="7" customWidth="1"/>
  </cols>
  <sheetData>
    <row r="1" spans="1:14" ht="34.5" customHeight="1">
      <c r="A1" s="120" t="s">
        <v>54</v>
      </c>
      <c r="B1" s="117"/>
      <c r="C1" s="117"/>
      <c r="D1" s="117"/>
      <c r="E1" s="117"/>
      <c r="F1" s="117"/>
      <c r="G1" s="117"/>
      <c r="H1" s="117"/>
      <c r="I1" s="117"/>
      <c r="J1" s="117"/>
      <c r="K1" s="117"/>
      <c r="L1" s="117"/>
      <c r="M1" s="117"/>
      <c r="N1" s="117"/>
    </row>
    <row r="2" spans="1:14" ht="21">
      <c r="A2" s="115" t="s">
        <v>43</v>
      </c>
      <c r="B2" s="115"/>
      <c r="C2" s="115"/>
      <c r="D2" s="115"/>
      <c r="E2" s="115"/>
      <c r="F2" s="115"/>
      <c r="G2" s="115"/>
      <c r="H2" s="115"/>
      <c r="I2" s="115"/>
      <c r="J2" s="115"/>
      <c r="K2" s="115"/>
      <c r="L2" s="115"/>
      <c r="M2" s="115"/>
      <c r="N2" s="115"/>
    </row>
    <row r="3" spans="2:12" ht="15.75" customHeight="1">
      <c r="B3" s="12" t="s">
        <v>60</v>
      </c>
      <c r="F3" s="8"/>
      <c r="I3" s="6"/>
      <c r="J3" s="8"/>
      <c r="K3" s="12"/>
      <c r="L3" s="12"/>
    </row>
    <row r="4" spans="2:15" ht="15">
      <c r="B4" s="12" t="str">
        <f>'Tranches fixes_Rev. bruts'!B4</f>
        <v>Part Etat 10 %</v>
      </c>
      <c r="C4" s="9"/>
      <c r="F4" s="8"/>
      <c r="I4" s="13">
        <f>O4*0.1</f>
        <v>0.796</v>
      </c>
      <c r="J4" s="14" t="s">
        <v>58</v>
      </c>
      <c r="K4" s="12"/>
      <c r="L4" s="12"/>
      <c r="O4" s="7">
        <f>'Tranches fixes_Rev. bruts'!Q4</f>
        <v>7.96</v>
      </c>
    </row>
    <row r="5" spans="2:12" ht="15">
      <c r="B5" s="12" t="str">
        <f>'Tranches fixes_Rev. bruts'!B5</f>
        <v>Part employeur</v>
      </c>
      <c r="C5" s="9"/>
      <c r="D5" s="46">
        <f>'Tranches fixes_Rev. bruts'!D5</f>
        <v>0.055</v>
      </c>
      <c r="F5" s="8"/>
      <c r="I5" s="15">
        <f>O4*D5</f>
        <v>0.4378</v>
      </c>
      <c r="J5" s="16" t="s">
        <v>1</v>
      </c>
      <c r="K5" s="12"/>
      <c r="L5" s="12"/>
    </row>
    <row r="6" spans="2:12" ht="15.75" thickBot="1">
      <c r="B6" s="12" t="str">
        <f>'Tranches fixes_Rev. bruts'!B6</f>
        <v>Prix coûtant net  à la journée en Fr.</v>
      </c>
      <c r="C6" s="9"/>
      <c r="F6" s="8"/>
      <c r="I6" s="17">
        <f>I3-I4-I5</f>
        <v>-1.2338</v>
      </c>
      <c r="J6" s="8" t="s">
        <v>2</v>
      </c>
      <c r="K6" s="12"/>
      <c r="L6" s="12"/>
    </row>
    <row r="7" spans="1:11" ht="15.75" thickTop="1">
      <c r="A7" s="8"/>
      <c r="B7" s="9"/>
      <c r="C7" s="10"/>
      <c r="F7" s="8"/>
      <c r="G7" s="10"/>
      <c r="H7" s="11"/>
      <c r="K7" s="8"/>
    </row>
    <row r="8" spans="1:11" ht="15">
      <c r="A8" s="50" t="str">
        <f>'Tranches fixes_Rev. bruts'!A8</f>
        <v>Tarif parents plancher (Fr. / hre) :</v>
      </c>
      <c r="B8" s="10"/>
      <c r="G8" s="10"/>
      <c r="H8" s="15">
        <f>'Tranches fixes_Rev. bruts'!H8</f>
        <v>2</v>
      </c>
      <c r="K8" s="8"/>
    </row>
    <row r="9" spans="1:11" ht="15">
      <c r="A9" s="10" t="s">
        <v>63</v>
      </c>
      <c r="B9" s="10"/>
      <c r="H9" s="15">
        <f>'Tranches fixes_Rev. bruts'!H9</f>
        <v>2</v>
      </c>
      <c r="K9" s="8"/>
    </row>
    <row r="10" spans="1:8" ht="15">
      <c r="A10" s="8"/>
      <c r="B10" s="12"/>
      <c r="C10" s="10"/>
      <c r="F10" s="8"/>
      <c r="G10" s="10"/>
      <c r="H10" s="11"/>
    </row>
    <row r="11" spans="1:6" ht="15">
      <c r="A11" s="18" t="s">
        <v>3</v>
      </c>
      <c r="B11" s="19"/>
      <c r="C11" s="19"/>
      <c r="D11" s="19"/>
      <c r="E11" s="19"/>
      <c r="F11" s="19"/>
    </row>
    <row r="12" spans="1:10" ht="31.5" customHeight="1">
      <c r="A12" s="20"/>
      <c r="B12" s="108" t="s">
        <v>4</v>
      </c>
      <c r="C12" s="108"/>
      <c r="D12" s="108"/>
      <c r="E12" s="108"/>
      <c r="G12" s="108" t="s">
        <v>5</v>
      </c>
      <c r="H12" s="108"/>
      <c r="I12" s="108"/>
      <c r="J12" s="108"/>
    </row>
    <row r="13" spans="1:10" ht="17.25" customHeight="1">
      <c r="A13" s="118" t="s">
        <v>39</v>
      </c>
      <c r="B13" s="95" t="s">
        <v>7</v>
      </c>
      <c r="C13" s="96"/>
      <c r="D13" s="96"/>
      <c r="E13" s="97"/>
      <c r="G13" s="98" t="s">
        <v>7</v>
      </c>
      <c r="H13" s="99"/>
      <c r="I13" s="99"/>
      <c r="J13" s="100"/>
    </row>
    <row r="14" spans="1:10" ht="17.25" customHeight="1">
      <c r="A14" s="119"/>
      <c r="B14" s="101" t="s">
        <v>8</v>
      </c>
      <c r="C14" s="102"/>
      <c r="D14" s="102"/>
      <c r="E14" s="103"/>
      <c r="G14" s="104" t="s">
        <v>8</v>
      </c>
      <c r="H14" s="105"/>
      <c r="I14" s="105"/>
      <c r="J14" s="106"/>
    </row>
    <row r="15" spans="1:10" ht="15" customHeight="1">
      <c r="A15" s="54"/>
      <c r="B15" s="22"/>
      <c r="C15" s="23"/>
      <c r="D15" s="23"/>
      <c r="E15" s="24"/>
      <c r="G15" s="110"/>
      <c r="H15" s="108"/>
      <c r="I15" s="108"/>
      <c r="J15" s="111"/>
    </row>
    <row r="16" spans="1:10" ht="15" customHeight="1">
      <c r="A16" s="55"/>
      <c r="B16" s="95" t="s">
        <v>11</v>
      </c>
      <c r="C16" s="97"/>
      <c r="D16" s="95" t="s">
        <v>62</v>
      </c>
      <c r="E16" s="97"/>
      <c r="G16" s="98" t="s">
        <v>11</v>
      </c>
      <c r="H16" s="99"/>
      <c r="I16" s="98" t="s">
        <v>62</v>
      </c>
      <c r="J16" s="100"/>
    </row>
    <row r="17" spans="1:10" ht="15">
      <c r="A17" s="55"/>
      <c r="B17" s="22" t="s">
        <v>13</v>
      </c>
      <c r="C17" s="23" t="s">
        <v>14</v>
      </c>
      <c r="D17" s="22" t="s">
        <v>13</v>
      </c>
      <c r="E17" s="24" t="s">
        <v>14</v>
      </c>
      <c r="G17" s="51" t="s">
        <v>13</v>
      </c>
      <c r="H17" s="52" t="s">
        <v>14</v>
      </c>
      <c r="I17" s="51" t="s">
        <v>13</v>
      </c>
      <c r="J17" s="53" t="s">
        <v>14</v>
      </c>
    </row>
    <row r="18" spans="1:10" ht="15" customHeight="1">
      <c r="A18" s="56" t="s">
        <v>40</v>
      </c>
      <c r="B18" s="1"/>
      <c r="C18" s="27">
        <f aca="true" t="shared" si="0" ref="C18:C49">IF($I$3="","",B18/$I$3)</f>
      </c>
      <c r="D18" s="28">
        <f aca="true" t="shared" si="1" ref="D18:D49">IF($I$3="","",$I$3-B18)</f>
      </c>
      <c r="E18" s="27">
        <f aca="true" t="shared" si="2" ref="E18:E49">IF($I$3="","",D18/$I$3)</f>
      </c>
      <c r="G18" s="29">
        <f>IF(B18="","",IF(B18-$I$4-$I$5&lt;$H$8,$H$8,$H$9))</f>
      </c>
      <c r="H18" s="30">
        <f aca="true" t="shared" si="3" ref="H18:H49">IF($I$3="","",G18/$I$6)</f>
      </c>
      <c r="I18" s="29">
        <f aca="true" t="shared" si="4" ref="I18:I49">IF($I$3="","",$I$6-G18)</f>
      </c>
      <c r="J18" s="30">
        <f aca="true" t="shared" si="5" ref="J18:J49">IF($I$3="","",1-H18)</f>
      </c>
    </row>
    <row r="19" spans="1:10" ht="15" customHeight="1">
      <c r="A19" s="57"/>
      <c r="B19" s="2"/>
      <c r="C19" s="27">
        <f t="shared" si="0"/>
      </c>
      <c r="D19" s="33">
        <f t="shared" si="1"/>
      </c>
      <c r="E19" s="27">
        <f t="shared" si="2"/>
      </c>
      <c r="G19" s="34">
        <f aca="true" t="shared" si="6" ref="G19:G49">IF(B19="","",IF(B19-$I$4-$I$5&lt;$H$8,$H$8,ROUND((B19-$I$4-$I$5)*20,0.1)/20))</f>
      </c>
      <c r="H19" s="35">
        <f t="shared" si="3"/>
      </c>
      <c r="I19" s="34">
        <f t="shared" si="4"/>
      </c>
      <c r="J19" s="35">
        <f t="shared" si="5"/>
      </c>
    </row>
    <row r="20" spans="1:10" ht="15">
      <c r="A20" s="57"/>
      <c r="B20" s="2"/>
      <c r="C20" s="27">
        <f t="shared" si="0"/>
      </c>
      <c r="D20" s="33">
        <f t="shared" si="1"/>
      </c>
      <c r="E20" s="27">
        <f t="shared" si="2"/>
      </c>
      <c r="G20" s="34">
        <f t="shared" si="6"/>
      </c>
      <c r="H20" s="35">
        <f t="shared" si="3"/>
      </c>
      <c r="I20" s="34">
        <f t="shared" si="4"/>
      </c>
      <c r="J20" s="35">
        <f t="shared" si="5"/>
      </c>
    </row>
    <row r="21" spans="1:10" ht="15">
      <c r="A21" s="57"/>
      <c r="B21" s="2"/>
      <c r="C21" s="27">
        <f t="shared" si="0"/>
      </c>
      <c r="D21" s="33">
        <f t="shared" si="1"/>
      </c>
      <c r="E21" s="27">
        <f t="shared" si="2"/>
      </c>
      <c r="G21" s="34">
        <f t="shared" si="6"/>
      </c>
      <c r="H21" s="35">
        <f t="shared" si="3"/>
      </c>
      <c r="I21" s="34">
        <f t="shared" si="4"/>
      </c>
      <c r="J21" s="35">
        <f t="shared" si="5"/>
      </c>
    </row>
    <row r="22" spans="1:10" ht="15">
      <c r="A22" s="57"/>
      <c r="B22" s="2"/>
      <c r="C22" s="27">
        <f t="shared" si="0"/>
      </c>
      <c r="D22" s="33">
        <f t="shared" si="1"/>
      </c>
      <c r="E22" s="27">
        <f t="shared" si="2"/>
      </c>
      <c r="G22" s="34">
        <f t="shared" si="6"/>
      </c>
      <c r="H22" s="35">
        <f t="shared" si="3"/>
      </c>
      <c r="I22" s="34">
        <f t="shared" si="4"/>
      </c>
      <c r="J22" s="35">
        <f t="shared" si="5"/>
      </c>
    </row>
    <row r="23" spans="1:10" ht="15">
      <c r="A23" s="57"/>
      <c r="B23" s="2"/>
      <c r="C23" s="27">
        <f t="shared" si="0"/>
      </c>
      <c r="D23" s="33">
        <f t="shared" si="1"/>
      </c>
      <c r="E23" s="27">
        <f t="shared" si="2"/>
      </c>
      <c r="G23" s="34">
        <f t="shared" si="6"/>
      </c>
      <c r="H23" s="35">
        <f t="shared" si="3"/>
      </c>
      <c r="I23" s="34">
        <f t="shared" si="4"/>
      </c>
      <c r="J23" s="35">
        <f t="shared" si="5"/>
      </c>
    </row>
    <row r="24" spans="1:10" ht="15">
      <c r="A24" s="57"/>
      <c r="B24" s="2"/>
      <c r="C24" s="27">
        <f t="shared" si="0"/>
      </c>
      <c r="D24" s="33">
        <f t="shared" si="1"/>
      </c>
      <c r="E24" s="27">
        <f t="shared" si="2"/>
      </c>
      <c r="G24" s="34">
        <f t="shared" si="6"/>
      </c>
      <c r="H24" s="35">
        <f t="shared" si="3"/>
      </c>
      <c r="I24" s="34">
        <f t="shared" si="4"/>
      </c>
      <c r="J24" s="35">
        <f t="shared" si="5"/>
      </c>
    </row>
    <row r="25" spans="1:10" ht="15">
      <c r="A25" s="57"/>
      <c r="B25" s="2"/>
      <c r="C25" s="27">
        <f t="shared" si="0"/>
      </c>
      <c r="D25" s="33">
        <f t="shared" si="1"/>
      </c>
      <c r="E25" s="27">
        <f t="shared" si="2"/>
      </c>
      <c r="G25" s="34">
        <f t="shared" si="6"/>
      </c>
      <c r="H25" s="35">
        <f t="shared" si="3"/>
      </c>
      <c r="I25" s="34">
        <f t="shared" si="4"/>
      </c>
      <c r="J25" s="35">
        <f t="shared" si="5"/>
      </c>
    </row>
    <row r="26" spans="1:10" ht="15">
      <c r="A26" s="57"/>
      <c r="B26" s="2"/>
      <c r="C26" s="27">
        <f t="shared" si="0"/>
      </c>
      <c r="D26" s="33">
        <f t="shared" si="1"/>
      </c>
      <c r="E26" s="27">
        <f t="shared" si="2"/>
      </c>
      <c r="G26" s="34">
        <f t="shared" si="6"/>
      </c>
      <c r="H26" s="35">
        <f t="shared" si="3"/>
      </c>
      <c r="I26" s="34">
        <f t="shared" si="4"/>
      </c>
      <c r="J26" s="35">
        <f t="shared" si="5"/>
      </c>
    </row>
    <row r="27" spans="1:10" ht="15">
      <c r="A27" s="57"/>
      <c r="B27" s="2"/>
      <c r="C27" s="27">
        <f t="shared" si="0"/>
      </c>
      <c r="D27" s="33">
        <f t="shared" si="1"/>
      </c>
      <c r="E27" s="27">
        <f t="shared" si="2"/>
      </c>
      <c r="G27" s="34">
        <f t="shared" si="6"/>
      </c>
      <c r="H27" s="35">
        <f t="shared" si="3"/>
      </c>
      <c r="I27" s="34">
        <f t="shared" si="4"/>
      </c>
      <c r="J27" s="35">
        <f t="shared" si="5"/>
      </c>
    </row>
    <row r="28" spans="1:10" ht="15">
      <c r="A28" s="57"/>
      <c r="B28" s="2"/>
      <c r="C28" s="27">
        <f t="shared" si="0"/>
      </c>
      <c r="D28" s="33">
        <f t="shared" si="1"/>
      </c>
      <c r="E28" s="27">
        <f t="shared" si="2"/>
      </c>
      <c r="G28" s="34">
        <f t="shared" si="6"/>
      </c>
      <c r="H28" s="35">
        <f t="shared" si="3"/>
      </c>
      <c r="I28" s="34">
        <f t="shared" si="4"/>
      </c>
      <c r="J28" s="35">
        <f t="shared" si="5"/>
      </c>
    </row>
    <row r="29" spans="1:10" ht="15">
      <c r="A29" s="57"/>
      <c r="B29" s="2"/>
      <c r="C29" s="27">
        <f t="shared" si="0"/>
      </c>
      <c r="D29" s="33">
        <f t="shared" si="1"/>
      </c>
      <c r="E29" s="27">
        <f t="shared" si="2"/>
      </c>
      <c r="G29" s="34">
        <f t="shared" si="6"/>
      </c>
      <c r="H29" s="35">
        <f t="shared" si="3"/>
      </c>
      <c r="I29" s="34">
        <f t="shared" si="4"/>
      </c>
      <c r="J29" s="35">
        <f t="shared" si="5"/>
      </c>
    </row>
    <row r="30" spans="1:10" ht="15">
      <c r="A30" s="57"/>
      <c r="B30" s="2"/>
      <c r="C30" s="27">
        <f t="shared" si="0"/>
      </c>
      <c r="D30" s="33">
        <f t="shared" si="1"/>
      </c>
      <c r="E30" s="27">
        <f t="shared" si="2"/>
      </c>
      <c r="G30" s="34">
        <f t="shared" si="6"/>
      </c>
      <c r="H30" s="35">
        <f t="shared" si="3"/>
      </c>
      <c r="I30" s="34">
        <f t="shared" si="4"/>
      </c>
      <c r="J30" s="35">
        <f t="shared" si="5"/>
      </c>
    </row>
    <row r="31" spans="1:10" ht="15">
      <c r="A31" s="57"/>
      <c r="B31" s="2"/>
      <c r="C31" s="27">
        <f t="shared" si="0"/>
      </c>
      <c r="D31" s="33">
        <f t="shared" si="1"/>
      </c>
      <c r="E31" s="27">
        <f t="shared" si="2"/>
      </c>
      <c r="G31" s="34">
        <f t="shared" si="6"/>
      </c>
      <c r="H31" s="35">
        <f t="shared" si="3"/>
      </c>
      <c r="I31" s="34">
        <f t="shared" si="4"/>
      </c>
      <c r="J31" s="35">
        <f t="shared" si="5"/>
      </c>
    </row>
    <row r="32" spans="1:10" ht="15">
      <c r="A32" s="57"/>
      <c r="B32" s="2"/>
      <c r="C32" s="27">
        <f t="shared" si="0"/>
      </c>
      <c r="D32" s="33">
        <f t="shared" si="1"/>
      </c>
      <c r="E32" s="27">
        <f t="shared" si="2"/>
      </c>
      <c r="G32" s="34">
        <f t="shared" si="6"/>
      </c>
      <c r="H32" s="35">
        <f t="shared" si="3"/>
      </c>
      <c r="I32" s="34">
        <f t="shared" si="4"/>
      </c>
      <c r="J32" s="35">
        <f t="shared" si="5"/>
      </c>
    </row>
    <row r="33" spans="1:10" ht="15">
      <c r="A33" s="57"/>
      <c r="B33" s="2"/>
      <c r="C33" s="27">
        <f t="shared" si="0"/>
      </c>
      <c r="D33" s="33">
        <f t="shared" si="1"/>
      </c>
      <c r="E33" s="27">
        <f t="shared" si="2"/>
      </c>
      <c r="G33" s="34">
        <f t="shared" si="6"/>
      </c>
      <c r="H33" s="35">
        <f t="shared" si="3"/>
      </c>
      <c r="I33" s="34">
        <f t="shared" si="4"/>
      </c>
      <c r="J33" s="35">
        <f t="shared" si="5"/>
      </c>
    </row>
    <row r="34" spans="1:10" ht="15">
      <c r="A34" s="57"/>
      <c r="B34" s="2"/>
      <c r="C34" s="27">
        <f t="shared" si="0"/>
      </c>
      <c r="D34" s="33">
        <f t="shared" si="1"/>
      </c>
      <c r="E34" s="27">
        <f t="shared" si="2"/>
      </c>
      <c r="G34" s="34">
        <f t="shared" si="6"/>
      </c>
      <c r="H34" s="35">
        <f t="shared" si="3"/>
      </c>
      <c r="I34" s="34">
        <f t="shared" si="4"/>
      </c>
      <c r="J34" s="35">
        <f t="shared" si="5"/>
      </c>
    </row>
    <row r="35" spans="1:10" ht="15">
      <c r="A35" s="57"/>
      <c r="B35" s="2"/>
      <c r="C35" s="27">
        <f t="shared" si="0"/>
      </c>
      <c r="D35" s="33">
        <f t="shared" si="1"/>
      </c>
      <c r="E35" s="27">
        <f t="shared" si="2"/>
      </c>
      <c r="G35" s="34">
        <f t="shared" si="6"/>
      </c>
      <c r="H35" s="35">
        <f t="shared" si="3"/>
      </c>
      <c r="I35" s="34">
        <f t="shared" si="4"/>
      </c>
      <c r="J35" s="35">
        <f t="shared" si="5"/>
      </c>
    </row>
    <row r="36" spans="1:10" ht="15">
      <c r="A36" s="57"/>
      <c r="B36" s="2"/>
      <c r="C36" s="27">
        <f t="shared" si="0"/>
      </c>
      <c r="D36" s="33">
        <f t="shared" si="1"/>
      </c>
      <c r="E36" s="27">
        <f t="shared" si="2"/>
      </c>
      <c r="G36" s="34">
        <f t="shared" si="6"/>
      </c>
      <c r="H36" s="35">
        <f t="shared" si="3"/>
      </c>
      <c r="I36" s="34">
        <f t="shared" si="4"/>
      </c>
      <c r="J36" s="35">
        <f t="shared" si="5"/>
      </c>
    </row>
    <row r="37" spans="1:10" ht="15">
      <c r="A37" s="57"/>
      <c r="B37" s="2"/>
      <c r="C37" s="27">
        <f t="shared" si="0"/>
      </c>
      <c r="D37" s="33">
        <f t="shared" si="1"/>
      </c>
      <c r="E37" s="27">
        <f t="shared" si="2"/>
      </c>
      <c r="G37" s="34">
        <f t="shared" si="6"/>
      </c>
      <c r="H37" s="35">
        <f t="shared" si="3"/>
      </c>
      <c r="I37" s="34">
        <f t="shared" si="4"/>
      </c>
      <c r="J37" s="35">
        <f t="shared" si="5"/>
      </c>
    </row>
    <row r="38" spans="1:10" ht="15">
      <c r="A38" s="57"/>
      <c r="B38" s="2"/>
      <c r="C38" s="27">
        <f t="shared" si="0"/>
      </c>
      <c r="D38" s="33">
        <f t="shared" si="1"/>
      </c>
      <c r="E38" s="27">
        <f t="shared" si="2"/>
      </c>
      <c r="G38" s="34">
        <f t="shared" si="6"/>
      </c>
      <c r="H38" s="35">
        <f t="shared" si="3"/>
      </c>
      <c r="I38" s="34">
        <f t="shared" si="4"/>
      </c>
      <c r="J38" s="35">
        <f t="shared" si="5"/>
      </c>
    </row>
    <row r="39" spans="1:10" ht="15">
      <c r="A39" s="57"/>
      <c r="B39" s="2"/>
      <c r="C39" s="27">
        <f t="shared" si="0"/>
      </c>
      <c r="D39" s="33">
        <f t="shared" si="1"/>
      </c>
      <c r="E39" s="27">
        <f t="shared" si="2"/>
      </c>
      <c r="G39" s="34">
        <f t="shared" si="6"/>
      </c>
      <c r="H39" s="35">
        <f t="shared" si="3"/>
      </c>
      <c r="I39" s="34">
        <f t="shared" si="4"/>
      </c>
      <c r="J39" s="35">
        <f t="shared" si="5"/>
      </c>
    </row>
    <row r="40" spans="1:10" ht="15">
      <c r="A40" s="57"/>
      <c r="B40" s="2"/>
      <c r="C40" s="27">
        <f t="shared" si="0"/>
      </c>
      <c r="D40" s="33">
        <f t="shared" si="1"/>
      </c>
      <c r="E40" s="27">
        <f t="shared" si="2"/>
      </c>
      <c r="G40" s="34">
        <f t="shared" si="6"/>
      </c>
      <c r="H40" s="35">
        <f t="shared" si="3"/>
      </c>
      <c r="I40" s="34">
        <f t="shared" si="4"/>
      </c>
      <c r="J40" s="35">
        <f t="shared" si="5"/>
      </c>
    </row>
    <row r="41" spans="1:10" s="36" customFormat="1" ht="15">
      <c r="A41" s="57"/>
      <c r="B41" s="2"/>
      <c r="C41" s="27">
        <f t="shared" si="0"/>
      </c>
      <c r="D41" s="33">
        <f t="shared" si="1"/>
      </c>
      <c r="E41" s="27">
        <f t="shared" si="2"/>
      </c>
      <c r="F41" s="7"/>
      <c r="G41" s="34">
        <f t="shared" si="6"/>
      </c>
      <c r="H41" s="35">
        <f t="shared" si="3"/>
      </c>
      <c r="I41" s="34">
        <f t="shared" si="4"/>
      </c>
      <c r="J41" s="35">
        <f t="shared" si="5"/>
      </c>
    </row>
    <row r="42" spans="1:10" s="36" customFormat="1" ht="15">
      <c r="A42" s="57"/>
      <c r="B42" s="2"/>
      <c r="C42" s="27">
        <f t="shared" si="0"/>
      </c>
      <c r="D42" s="33">
        <f t="shared" si="1"/>
      </c>
      <c r="E42" s="27">
        <f t="shared" si="2"/>
      </c>
      <c r="F42" s="7"/>
      <c r="G42" s="34">
        <f t="shared" si="6"/>
      </c>
      <c r="H42" s="35">
        <f t="shared" si="3"/>
      </c>
      <c r="I42" s="34">
        <f t="shared" si="4"/>
      </c>
      <c r="J42" s="35">
        <f t="shared" si="5"/>
      </c>
    </row>
    <row r="43" spans="1:10" ht="15">
      <c r="A43" s="57"/>
      <c r="B43" s="2"/>
      <c r="C43" s="27">
        <f t="shared" si="0"/>
      </c>
      <c r="D43" s="33">
        <f t="shared" si="1"/>
      </c>
      <c r="E43" s="27">
        <f t="shared" si="2"/>
      </c>
      <c r="G43" s="34">
        <f t="shared" si="6"/>
      </c>
      <c r="H43" s="35">
        <f t="shared" si="3"/>
      </c>
      <c r="I43" s="34">
        <f t="shared" si="4"/>
      </c>
      <c r="J43" s="35">
        <f t="shared" si="5"/>
      </c>
    </row>
    <row r="44" spans="1:10" ht="15">
      <c r="A44" s="57"/>
      <c r="B44" s="2"/>
      <c r="C44" s="27">
        <f t="shared" si="0"/>
      </c>
      <c r="D44" s="33">
        <f t="shared" si="1"/>
      </c>
      <c r="E44" s="27">
        <f t="shared" si="2"/>
      </c>
      <c r="G44" s="34">
        <f t="shared" si="6"/>
      </c>
      <c r="H44" s="35">
        <f t="shared" si="3"/>
      </c>
      <c r="I44" s="34">
        <f t="shared" si="4"/>
      </c>
      <c r="J44" s="35">
        <f t="shared" si="5"/>
      </c>
    </row>
    <row r="45" spans="1:10" ht="15">
      <c r="A45" s="57"/>
      <c r="B45" s="2"/>
      <c r="C45" s="27">
        <f t="shared" si="0"/>
      </c>
      <c r="D45" s="33">
        <f t="shared" si="1"/>
      </c>
      <c r="E45" s="27">
        <f t="shared" si="2"/>
      </c>
      <c r="G45" s="34">
        <f t="shared" si="6"/>
      </c>
      <c r="H45" s="35">
        <f t="shared" si="3"/>
      </c>
      <c r="I45" s="34">
        <f t="shared" si="4"/>
      </c>
      <c r="J45" s="35">
        <f t="shared" si="5"/>
      </c>
    </row>
    <row r="46" spans="1:10" ht="15">
      <c r="A46" s="57"/>
      <c r="B46" s="2"/>
      <c r="C46" s="27">
        <f t="shared" si="0"/>
      </c>
      <c r="D46" s="33">
        <f t="shared" si="1"/>
      </c>
      <c r="E46" s="27">
        <f t="shared" si="2"/>
      </c>
      <c r="G46" s="34">
        <f t="shared" si="6"/>
      </c>
      <c r="H46" s="35">
        <f t="shared" si="3"/>
      </c>
      <c r="I46" s="34">
        <f t="shared" si="4"/>
      </c>
      <c r="J46" s="35">
        <f t="shared" si="5"/>
      </c>
    </row>
    <row r="47" spans="1:10" ht="15">
      <c r="A47" s="57"/>
      <c r="B47" s="2"/>
      <c r="C47" s="27">
        <f t="shared" si="0"/>
      </c>
      <c r="D47" s="33">
        <f t="shared" si="1"/>
      </c>
      <c r="E47" s="27">
        <f t="shared" si="2"/>
      </c>
      <c r="G47" s="34">
        <f t="shared" si="6"/>
      </c>
      <c r="H47" s="35">
        <f t="shared" si="3"/>
      </c>
      <c r="I47" s="34">
        <f t="shared" si="4"/>
      </c>
      <c r="J47" s="35">
        <f t="shared" si="5"/>
      </c>
    </row>
    <row r="48" spans="1:10" ht="15">
      <c r="A48" s="57"/>
      <c r="B48" s="2"/>
      <c r="C48" s="27">
        <f t="shared" si="0"/>
      </c>
      <c r="D48" s="33">
        <f t="shared" si="1"/>
      </c>
      <c r="E48" s="27">
        <f t="shared" si="2"/>
      </c>
      <c r="G48" s="34">
        <f t="shared" si="6"/>
      </c>
      <c r="H48" s="35">
        <f t="shared" si="3"/>
      </c>
      <c r="I48" s="34">
        <f t="shared" si="4"/>
      </c>
      <c r="J48" s="35">
        <f t="shared" si="5"/>
      </c>
    </row>
    <row r="49" spans="1:10" ht="15">
      <c r="A49" s="58"/>
      <c r="B49" s="3"/>
      <c r="C49" s="38">
        <f t="shared" si="0"/>
      </c>
      <c r="D49" s="39">
        <f t="shared" si="1"/>
      </c>
      <c r="E49" s="38">
        <f t="shared" si="2"/>
      </c>
      <c r="G49" s="42">
        <f t="shared" si="6"/>
      </c>
      <c r="H49" s="43">
        <f t="shared" si="3"/>
      </c>
      <c r="I49" s="42">
        <f t="shared" si="4"/>
      </c>
      <c r="J49" s="43">
        <f t="shared" si="5"/>
      </c>
    </row>
  </sheetData>
  <sheetProtection/>
  <mergeCells count="14">
    <mergeCell ref="B13:E13"/>
    <mergeCell ref="G13:J13"/>
    <mergeCell ref="B14:E14"/>
    <mergeCell ref="G14:J14"/>
    <mergeCell ref="A1:N1"/>
    <mergeCell ref="A2:N2"/>
    <mergeCell ref="B12:E12"/>
    <mergeCell ref="G12:J12"/>
    <mergeCell ref="G15:J15"/>
    <mergeCell ref="B16:C16"/>
    <mergeCell ref="D16:E16"/>
    <mergeCell ref="G16:H16"/>
    <mergeCell ref="I16:J16"/>
    <mergeCell ref="A13:A14"/>
  </mergeCells>
  <printOptions/>
  <pageMargins left="0.03937007874015748" right="0.03937007874015748" top="0.3937007874015748" bottom="0.3937007874015748" header="0.5118110236220472" footer="0.5118110236220472"/>
  <pageSetup horizontalDpi="600" verticalDpi="600" orientation="portrait" paperSize="9" scale="90" r:id="rId1"/>
  <headerFooter>
    <oddHeader>&amp;R&amp;P</oddHeader>
    <oddFooter>&amp;L&amp;9&amp;Z&amp;F / &amp;A&amp;R&amp;D</oddFooter>
  </headerFooter>
</worksheet>
</file>

<file path=xl/worksheets/sheet7.xml><?xml version="1.0" encoding="utf-8"?>
<worksheet xmlns="http://schemas.openxmlformats.org/spreadsheetml/2006/main" xmlns:r="http://schemas.openxmlformats.org/officeDocument/2006/relationships">
  <sheetPr>
    <tabColor rgb="FFFF0000"/>
  </sheetPr>
  <dimension ref="A1:W64"/>
  <sheetViews>
    <sheetView zoomScalePageLayoutView="0" workbookViewId="0" topLeftCell="A1">
      <selection activeCell="T42" sqref="T42"/>
    </sheetView>
  </sheetViews>
  <sheetFormatPr defaultColWidth="11.421875" defaultRowHeight="15"/>
  <cols>
    <col min="1" max="1" width="23.28125" style="8" customWidth="1"/>
    <col min="2" max="5" width="8.7109375" style="8" customWidth="1"/>
    <col min="6" max="6" width="4.28125" style="8" customWidth="1"/>
    <col min="7" max="7" width="23.28125" style="8" customWidth="1"/>
    <col min="8" max="11" width="8.7109375" style="8" customWidth="1"/>
    <col min="12" max="12" width="11.421875" style="8" customWidth="1"/>
    <col min="13" max="13" width="23.28125" style="8" customWidth="1"/>
    <col min="14" max="17" width="8.7109375" style="8" customWidth="1"/>
    <col min="18" max="18" width="4.140625" style="8" customWidth="1"/>
    <col min="19" max="19" width="23.28125" style="8" customWidth="1"/>
    <col min="20" max="23" width="8.7109375" style="8" customWidth="1"/>
    <col min="24" max="16384" width="11.421875" style="8" customWidth="1"/>
  </cols>
  <sheetData>
    <row r="1" spans="2:20" ht="15">
      <c r="B1" s="64">
        <f>'Tranches fixes_Rev. bruts'!I3</f>
        <v>0</v>
      </c>
      <c r="H1" s="64">
        <f>'Tranches fixes_Rev. bruts'!I3</f>
        <v>0</v>
      </c>
      <c r="N1" s="64">
        <f>'Tranche fixe_Rev. imposables'!I3</f>
        <v>0</v>
      </c>
      <c r="T1" s="64">
        <f>'Tranche fixe_Rev. imposables'!I3</f>
        <v>0</v>
      </c>
    </row>
    <row r="2" spans="2:20" ht="15">
      <c r="B2" s="13">
        <f>'Tranches fixes_Rev. bruts'!I4</f>
        <v>0.796</v>
      </c>
      <c r="H2" s="13">
        <f>'Tranches fixes_Rev. bruts'!I4</f>
        <v>0.796</v>
      </c>
      <c r="N2" s="13">
        <f>'Tranche fixe_Rev. imposables'!I4</f>
        <v>0.796</v>
      </c>
      <c r="T2" s="13">
        <f>'Tranche fixe_Rev. imposables'!I4</f>
        <v>0.796</v>
      </c>
    </row>
    <row r="3" spans="2:20" ht="15">
      <c r="B3" s="15">
        <f>'Tranches fixes_Rev. bruts'!I5</f>
        <v>0.4378</v>
      </c>
      <c r="H3" s="15">
        <f>'Tranches fixes_Rev. bruts'!I5</f>
        <v>0.4378</v>
      </c>
      <c r="N3" s="15">
        <f>'Tranche fixe_Rev. imposables'!I5</f>
        <v>0.4378</v>
      </c>
      <c r="T3" s="15">
        <f>'Tranche fixe_Rev. imposables'!I5</f>
        <v>0.4378</v>
      </c>
    </row>
    <row r="4" spans="2:20" ht="15.75" thickBot="1">
      <c r="B4" s="17">
        <f>'Tranches fixes_Rev. bruts'!I6</f>
        <v>-1.2338</v>
      </c>
      <c r="H4" s="17">
        <f>'Tranches fixes_Rev. bruts'!I6</f>
        <v>-1.2338</v>
      </c>
      <c r="N4" s="17">
        <f>'Tranche fixe_Rev. imposables'!I6</f>
        <v>-1.2338</v>
      </c>
      <c r="T4" s="17">
        <f>'Tranche fixe_Rev. imposables'!I6</f>
        <v>-1.2338</v>
      </c>
    </row>
    <row r="5" ht="15.75" thickTop="1"/>
    <row r="6" spans="1:23" ht="15.75">
      <c r="A6" s="20"/>
      <c r="B6" s="108" t="str">
        <f>'Tranches fixes_Rev. bruts'!A2</f>
        <v>Nom de l'AFJ</v>
      </c>
      <c r="C6" s="108">
        <f>'Tranches fixes_Rev. bruts'!C12</f>
        <v>0</v>
      </c>
      <c r="D6" s="108">
        <f>'Tranches fixes_Rev. bruts'!D12</f>
        <v>0</v>
      </c>
      <c r="E6" s="108">
        <f>'Tranches fixes_Rev. bruts'!E12</f>
        <v>0</v>
      </c>
      <c r="G6" s="20"/>
      <c r="H6" s="108" t="str">
        <f>'Tranches fixes_Rev. bruts'!A2</f>
        <v>Nom de l'AFJ</v>
      </c>
      <c r="I6" s="108"/>
      <c r="J6" s="108"/>
      <c r="K6" s="108"/>
      <c r="M6" s="20"/>
      <c r="N6" s="108" t="str">
        <f>'Tranche fixe_Rev. imposables'!A2</f>
        <v>Nom de l'AFJ</v>
      </c>
      <c r="O6" s="108"/>
      <c r="P6" s="108"/>
      <c r="Q6" s="108"/>
      <c r="S6" s="20"/>
      <c r="T6" s="108" t="str">
        <f>'Tranche fixe_Rev. imposables'!A2</f>
        <v>Nom de l'AFJ</v>
      </c>
      <c r="U6" s="108"/>
      <c r="V6" s="108"/>
      <c r="W6" s="108"/>
    </row>
    <row r="7" spans="1:23" ht="15" customHeight="1">
      <c r="A7" s="93" t="s">
        <v>6</v>
      </c>
      <c r="B7" s="95" t="s">
        <v>44</v>
      </c>
      <c r="C7" s="96">
        <v>0</v>
      </c>
      <c r="D7" s="96">
        <v>0</v>
      </c>
      <c r="E7" s="97">
        <v>0</v>
      </c>
      <c r="G7" s="93" t="s">
        <v>6</v>
      </c>
      <c r="H7" s="95" t="s">
        <v>44</v>
      </c>
      <c r="I7" s="96">
        <v>0</v>
      </c>
      <c r="J7" s="96">
        <v>0</v>
      </c>
      <c r="K7" s="97">
        <v>0</v>
      </c>
      <c r="M7" s="93" t="s">
        <v>39</v>
      </c>
      <c r="N7" s="95" t="s">
        <v>44</v>
      </c>
      <c r="O7" s="96">
        <v>0</v>
      </c>
      <c r="P7" s="96">
        <v>0</v>
      </c>
      <c r="Q7" s="97">
        <v>0</v>
      </c>
      <c r="S7" s="93" t="s">
        <v>39</v>
      </c>
      <c r="T7" s="95" t="s">
        <v>44</v>
      </c>
      <c r="U7" s="96">
        <v>0</v>
      </c>
      <c r="V7" s="96">
        <v>0</v>
      </c>
      <c r="W7" s="97">
        <v>0</v>
      </c>
    </row>
    <row r="8" spans="1:23" ht="15" customHeight="1">
      <c r="A8" s="94">
        <v>0</v>
      </c>
      <c r="B8" s="101" t="s">
        <v>8</v>
      </c>
      <c r="C8" s="102">
        <v>0</v>
      </c>
      <c r="D8" s="102">
        <v>0</v>
      </c>
      <c r="E8" s="103">
        <v>0</v>
      </c>
      <c r="G8" s="94">
        <v>0</v>
      </c>
      <c r="H8" s="101" t="s">
        <v>8</v>
      </c>
      <c r="I8" s="102">
        <v>0</v>
      </c>
      <c r="J8" s="102">
        <v>0</v>
      </c>
      <c r="K8" s="103">
        <v>0</v>
      </c>
      <c r="M8" s="94"/>
      <c r="N8" s="101" t="s">
        <v>8</v>
      </c>
      <c r="O8" s="102">
        <v>0</v>
      </c>
      <c r="P8" s="102">
        <v>0</v>
      </c>
      <c r="Q8" s="103">
        <v>0</v>
      </c>
      <c r="S8" s="94"/>
      <c r="T8" s="101" t="s">
        <v>8</v>
      </c>
      <c r="U8" s="102">
        <v>0</v>
      </c>
      <c r="V8" s="102">
        <v>0</v>
      </c>
      <c r="W8" s="103">
        <v>0</v>
      </c>
    </row>
    <row r="9" spans="1:23" ht="15">
      <c r="A9" s="21"/>
      <c r="B9" s="121" t="s">
        <v>56</v>
      </c>
      <c r="C9" s="122"/>
      <c r="D9" s="122"/>
      <c r="E9" s="123"/>
      <c r="G9" s="21"/>
      <c r="H9" s="121" t="s">
        <v>56</v>
      </c>
      <c r="I9" s="122"/>
      <c r="J9" s="122"/>
      <c r="K9" s="123"/>
      <c r="M9" s="21"/>
      <c r="N9" s="121" t="s">
        <v>56</v>
      </c>
      <c r="O9" s="122"/>
      <c r="P9" s="122"/>
      <c r="Q9" s="123"/>
      <c r="S9" s="21"/>
      <c r="T9" s="121" t="s">
        <v>56</v>
      </c>
      <c r="U9" s="122"/>
      <c r="V9" s="122"/>
      <c r="W9" s="123"/>
    </row>
    <row r="10" spans="1:23" ht="15" customHeight="1">
      <c r="A10" s="7"/>
      <c r="B10" s="95" t="s">
        <v>11</v>
      </c>
      <c r="C10" s="97">
        <v>0</v>
      </c>
      <c r="D10" s="95" t="s">
        <v>12</v>
      </c>
      <c r="E10" s="97">
        <v>0</v>
      </c>
      <c r="G10" s="7"/>
      <c r="H10" s="95" t="s">
        <v>11</v>
      </c>
      <c r="I10" s="97">
        <v>0</v>
      </c>
      <c r="J10" s="95" t="s">
        <v>12</v>
      </c>
      <c r="K10" s="97">
        <v>0</v>
      </c>
      <c r="M10" s="7"/>
      <c r="N10" s="95" t="s">
        <v>11</v>
      </c>
      <c r="O10" s="97">
        <v>0</v>
      </c>
      <c r="P10" s="95" t="s">
        <v>12</v>
      </c>
      <c r="Q10" s="97">
        <v>0</v>
      </c>
      <c r="S10" s="7"/>
      <c r="T10" s="95" t="s">
        <v>11</v>
      </c>
      <c r="U10" s="97">
        <v>0</v>
      </c>
      <c r="V10" s="95" t="s">
        <v>12</v>
      </c>
      <c r="W10" s="97">
        <v>0</v>
      </c>
    </row>
    <row r="11" spans="1:23" ht="15">
      <c r="A11" s="7"/>
      <c r="B11" s="22" t="s">
        <v>13</v>
      </c>
      <c r="C11" s="23" t="s">
        <v>14</v>
      </c>
      <c r="D11" s="22" t="s">
        <v>13</v>
      </c>
      <c r="E11" s="24" t="s">
        <v>14</v>
      </c>
      <c r="G11" s="7"/>
      <c r="H11" s="22" t="s">
        <v>13</v>
      </c>
      <c r="I11" s="23" t="s">
        <v>14</v>
      </c>
      <c r="J11" s="22" t="s">
        <v>13</v>
      </c>
      <c r="K11" s="24" t="s">
        <v>14</v>
      </c>
      <c r="M11" s="7"/>
      <c r="N11" s="73" t="s">
        <v>13</v>
      </c>
      <c r="O11" s="74" t="s">
        <v>14</v>
      </c>
      <c r="P11" s="73" t="s">
        <v>13</v>
      </c>
      <c r="Q11" s="75" t="s">
        <v>14</v>
      </c>
      <c r="S11" s="7"/>
      <c r="T11" s="73" t="s">
        <v>13</v>
      </c>
      <c r="U11" s="74" t="s">
        <v>14</v>
      </c>
      <c r="V11" s="73" t="s">
        <v>13</v>
      </c>
      <c r="W11" s="75" t="s">
        <v>14</v>
      </c>
    </row>
    <row r="12" spans="1:23" ht="15">
      <c r="A12" s="26" t="s">
        <v>15</v>
      </c>
      <c r="B12" s="65">
        <f>'Tranches fixes_Rev. bruts'!B18</f>
        <v>0</v>
      </c>
      <c r="C12" s="27">
        <f>'Tranches fixes_Rev. bruts'!C18</f>
      </c>
      <c r="D12" s="28">
        <f>'Tranches fixes_Rev. bruts'!D18</f>
      </c>
      <c r="E12" s="27">
        <f>'Tranches fixes_Rev. bruts'!E18</f>
      </c>
      <c r="G12" s="26" t="s">
        <v>15</v>
      </c>
      <c r="H12" s="33">
        <f>'Tranches fixes_Rev. bruts'!B50</f>
      </c>
      <c r="I12" s="66">
        <f>'Tranches fixes_Rev. bruts'!C50</f>
        <v>0</v>
      </c>
      <c r="J12" s="33">
        <f>'Tranches fixes_Rev. bruts'!D50</f>
      </c>
      <c r="K12" s="27">
        <f>'Tranches fixes_Rev. bruts'!E50</f>
      </c>
      <c r="M12" s="26" t="s">
        <v>40</v>
      </c>
      <c r="N12" s="1">
        <f>'Tranche fixe_Rev. imposables'!B18</f>
        <v>0</v>
      </c>
      <c r="O12" s="27">
        <f>'Tranche fixe_Rev. imposables'!C18</f>
      </c>
      <c r="P12" s="28">
        <f>'Tranche fixe_Rev. imposables'!D18</f>
      </c>
      <c r="Q12" s="27">
        <f>'Tranche fixe_Rev. imposables'!E18</f>
      </c>
      <c r="S12" s="26" t="s">
        <v>40</v>
      </c>
      <c r="T12" s="33">
        <f>'Tranche fixe_Rev. imposables'!B47</f>
      </c>
      <c r="U12" s="4">
        <f>'Tranche fixe_Rev. imposables'!C47</f>
        <v>0</v>
      </c>
      <c r="V12" s="33">
        <f>'Tranche fixe_Rev. imposables'!D47</f>
      </c>
      <c r="W12" s="27">
        <f>'Tranche fixe_Rev. imposables'!E47</f>
      </c>
    </row>
    <row r="13" spans="1:23" ht="15">
      <c r="A13" s="32" t="s">
        <v>16</v>
      </c>
      <c r="B13" s="67">
        <f>'Tranches fixes_Rev. bruts'!B19</f>
        <v>0</v>
      </c>
      <c r="C13" s="27">
        <f>'Tranches fixes_Rev. bruts'!C19</f>
      </c>
      <c r="D13" s="33">
        <f>'Tranches fixes_Rev. bruts'!D19</f>
      </c>
      <c r="E13" s="27">
        <f>'Tranches fixes_Rev. bruts'!E19</f>
      </c>
      <c r="G13" s="32" t="s">
        <v>16</v>
      </c>
      <c r="H13" s="33">
        <f>'Tranches fixes_Rev. bruts'!B51</f>
      </c>
      <c r="I13" s="66">
        <f>'Tranches fixes_Rev. bruts'!C51</f>
        <v>0</v>
      </c>
      <c r="J13" s="33">
        <f>'Tranches fixes_Rev. bruts'!D51</f>
      </c>
      <c r="K13" s="27">
        <f>'Tranches fixes_Rev. bruts'!E51</f>
      </c>
      <c r="M13" s="32" t="s">
        <v>41</v>
      </c>
      <c r="N13" s="2">
        <f>'Tranche fixe_Rev. imposables'!B19</f>
        <v>0</v>
      </c>
      <c r="O13" s="27">
        <f>'Tranche fixe_Rev. imposables'!C19</f>
      </c>
      <c r="P13" s="33">
        <f>'Tranche fixe_Rev. imposables'!D19</f>
      </c>
      <c r="Q13" s="27">
        <f>'Tranche fixe_Rev. imposables'!E19</f>
      </c>
      <c r="S13" s="32" t="s">
        <v>41</v>
      </c>
      <c r="T13" s="33">
        <f>'Tranche fixe_Rev. imposables'!B48</f>
      </c>
      <c r="U13" s="4">
        <f>'Tranche fixe_Rev. imposables'!C48</f>
        <v>0</v>
      </c>
      <c r="V13" s="33">
        <f>'Tranche fixe_Rev. imposables'!D48</f>
      </c>
      <c r="W13" s="27">
        <f>'Tranche fixe_Rev. imposables'!E48</f>
      </c>
    </row>
    <row r="14" spans="1:23" ht="15">
      <c r="A14" s="32" t="s">
        <v>17</v>
      </c>
      <c r="B14" s="67">
        <f>'Tranches fixes_Rev. bruts'!B20</f>
        <v>0</v>
      </c>
      <c r="C14" s="27">
        <f>'Tranches fixes_Rev. bruts'!C20</f>
      </c>
      <c r="D14" s="33">
        <f>'Tranches fixes_Rev. bruts'!D20</f>
      </c>
      <c r="E14" s="27">
        <f>'Tranches fixes_Rev. bruts'!E20</f>
      </c>
      <c r="G14" s="32" t="s">
        <v>17</v>
      </c>
      <c r="H14" s="33">
        <f>'Tranches fixes_Rev. bruts'!B52</f>
      </c>
      <c r="I14" s="66">
        <f>'Tranches fixes_Rev. bruts'!C52</f>
        <v>0</v>
      </c>
      <c r="J14" s="33">
        <f>'Tranches fixes_Rev. bruts'!D52</f>
      </c>
      <c r="K14" s="27">
        <f>'Tranches fixes_Rev. bruts'!E52</f>
      </c>
      <c r="M14" s="32" t="s">
        <v>16</v>
      </c>
      <c r="N14" s="2">
        <f>'Tranche fixe_Rev. imposables'!B20</f>
        <v>0</v>
      </c>
      <c r="O14" s="27">
        <f>'Tranche fixe_Rev. imposables'!C20</f>
      </c>
      <c r="P14" s="33">
        <f>'Tranche fixe_Rev. imposables'!D20</f>
      </c>
      <c r="Q14" s="27">
        <f>'Tranche fixe_Rev. imposables'!E20</f>
      </c>
      <c r="S14" s="32" t="s">
        <v>16</v>
      </c>
      <c r="T14" s="33">
        <f>'Tranche fixe_Rev. imposables'!B49</f>
      </c>
      <c r="U14" s="4">
        <f>'Tranche fixe_Rev. imposables'!C49</f>
        <v>0</v>
      </c>
      <c r="V14" s="33">
        <f>'Tranche fixe_Rev. imposables'!D49</f>
      </c>
      <c r="W14" s="27">
        <f>'Tranche fixe_Rev. imposables'!E49</f>
      </c>
    </row>
    <row r="15" spans="1:23" ht="15">
      <c r="A15" s="32" t="s">
        <v>18</v>
      </c>
      <c r="B15" s="67">
        <f>'Tranches fixes_Rev. bruts'!B21</f>
        <v>0</v>
      </c>
      <c r="C15" s="27">
        <f>'Tranches fixes_Rev. bruts'!C21</f>
      </c>
      <c r="D15" s="33">
        <f>'Tranches fixes_Rev. bruts'!D21</f>
      </c>
      <c r="E15" s="27">
        <f>'Tranches fixes_Rev. bruts'!E21</f>
      </c>
      <c r="G15" s="32" t="s">
        <v>18</v>
      </c>
      <c r="H15" s="33">
        <f>'Tranches fixes_Rev. bruts'!B53</f>
      </c>
      <c r="I15" s="66">
        <f>'Tranches fixes_Rev. bruts'!C53</f>
        <v>0</v>
      </c>
      <c r="J15" s="33">
        <f>'Tranches fixes_Rev. bruts'!D53</f>
      </c>
      <c r="K15" s="27">
        <f>'Tranches fixes_Rev. bruts'!E53</f>
      </c>
      <c r="M15" s="32" t="s">
        <v>17</v>
      </c>
      <c r="N15" s="2">
        <f>'Tranche fixe_Rev. imposables'!B21</f>
        <v>0</v>
      </c>
      <c r="O15" s="27">
        <f>'Tranche fixe_Rev. imposables'!C21</f>
      </c>
      <c r="P15" s="33">
        <f>'Tranche fixe_Rev. imposables'!D21</f>
      </c>
      <c r="Q15" s="27">
        <f>'Tranche fixe_Rev. imposables'!E21</f>
      </c>
      <c r="S15" s="32" t="s">
        <v>17</v>
      </c>
      <c r="T15" s="33">
        <f>'Tranche fixe_Rev. imposables'!B50</f>
      </c>
      <c r="U15" s="4">
        <f>'Tranche fixe_Rev. imposables'!C50</f>
        <v>0</v>
      </c>
      <c r="V15" s="33">
        <f>'Tranche fixe_Rev. imposables'!D50</f>
      </c>
      <c r="W15" s="27">
        <f>'Tranche fixe_Rev. imposables'!E50</f>
      </c>
    </row>
    <row r="16" spans="1:23" ht="15">
      <c r="A16" s="32" t="s">
        <v>19</v>
      </c>
      <c r="B16" s="67">
        <f>'Tranches fixes_Rev. bruts'!B22</f>
        <v>0</v>
      </c>
      <c r="C16" s="27">
        <f>'Tranches fixes_Rev. bruts'!C22</f>
      </c>
      <c r="D16" s="33">
        <f>'Tranches fixes_Rev. bruts'!D22</f>
      </c>
      <c r="E16" s="27">
        <f>'Tranches fixes_Rev. bruts'!E22</f>
      </c>
      <c r="G16" s="32" t="s">
        <v>19</v>
      </c>
      <c r="H16" s="33">
        <f>'Tranches fixes_Rev. bruts'!B54</f>
      </c>
      <c r="I16" s="66">
        <f>'Tranches fixes_Rev. bruts'!C54</f>
        <v>0</v>
      </c>
      <c r="J16" s="33">
        <f>'Tranches fixes_Rev. bruts'!D54</f>
      </c>
      <c r="K16" s="27">
        <f>'Tranches fixes_Rev. bruts'!E54</f>
      </c>
      <c r="M16" s="32" t="s">
        <v>18</v>
      </c>
      <c r="N16" s="2">
        <f>'Tranche fixe_Rev. imposables'!B22</f>
        <v>0</v>
      </c>
      <c r="O16" s="27">
        <f>'Tranche fixe_Rev. imposables'!C22</f>
      </c>
      <c r="P16" s="33">
        <f>'Tranche fixe_Rev. imposables'!D22</f>
      </c>
      <c r="Q16" s="27">
        <f>'Tranche fixe_Rev. imposables'!E22</f>
      </c>
      <c r="S16" s="32" t="s">
        <v>18</v>
      </c>
      <c r="T16" s="33">
        <f>'Tranche fixe_Rev. imposables'!B51</f>
      </c>
      <c r="U16" s="4">
        <f>'Tranche fixe_Rev. imposables'!C51</f>
        <v>0</v>
      </c>
      <c r="V16" s="33">
        <f>'Tranche fixe_Rev. imposables'!D51</f>
      </c>
      <c r="W16" s="27">
        <f>'Tranche fixe_Rev. imposables'!E51</f>
      </c>
    </row>
    <row r="17" spans="1:23" ht="15">
      <c r="A17" s="32" t="s">
        <v>20</v>
      </c>
      <c r="B17" s="67">
        <f>'Tranches fixes_Rev. bruts'!B23</f>
        <v>0</v>
      </c>
      <c r="C17" s="27">
        <f>'Tranches fixes_Rev. bruts'!C23</f>
      </c>
      <c r="D17" s="33">
        <f>'Tranches fixes_Rev. bruts'!D23</f>
      </c>
      <c r="E17" s="27">
        <f>'Tranches fixes_Rev. bruts'!E23</f>
      </c>
      <c r="G17" s="32" t="s">
        <v>20</v>
      </c>
      <c r="H17" s="33">
        <f>'Tranches fixes_Rev. bruts'!B55</f>
      </c>
      <c r="I17" s="66">
        <f>'Tranches fixes_Rev. bruts'!C55</f>
        <v>0</v>
      </c>
      <c r="J17" s="33">
        <f>'Tranches fixes_Rev. bruts'!D55</f>
      </c>
      <c r="K17" s="27">
        <f>'Tranches fixes_Rev. bruts'!E55</f>
      </c>
      <c r="M17" s="32" t="s">
        <v>19</v>
      </c>
      <c r="N17" s="2">
        <f>'Tranche fixe_Rev. imposables'!B23</f>
        <v>0</v>
      </c>
      <c r="O17" s="27">
        <f>'Tranche fixe_Rev. imposables'!C23</f>
      </c>
      <c r="P17" s="33">
        <f>'Tranche fixe_Rev. imposables'!D23</f>
      </c>
      <c r="Q17" s="27">
        <f>'Tranche fixe_Rev. imposables'!E23</f>
      </c>
      <c r="S17" s="32" t="s">
        <v>19</v>
      </c>
      <c r="T17" s="33">
        <f>'Tranche fixe_Rev. imposables'!B52</f>
      </c>
      <c r="U17" s="4">
        <f>'Tranche fixe_Rev. imposables'!C52</f>
        <v>0</v>
      </c>
      <c r="V17" s="33">
        <f>'Tranche fixe_Rev. imposables'!D52</f>
      </c>
      <c r="W17" s="27">
        <f>'Tranche fixe_Rev. imposables'!E52</f>
      </c>
    </row>
    <row r="18" spans="1:23" ht="15">
      <c r="A18" s="32" t="s">
        <v>21</v>
      </c>
      <c r="B18" s="67">
        <f>'Tranches fixes_Rev. bruts'!B24</f>
        <v>0</v>
      </c>
      <c r="C18" s="27">
        <f>'Tranches fixes_Rev. bruts'!C24</f>
      </c>
      <c r="D18" s="33">
        <f>'Tranches fixes_Rev. bruts'!D24</f>
      </c>
      <c r="E18" s="27">
        <f>'Tranches fixes_Rev. bruts'!E24</f>
      </c>
      <c r="G18" s="32" t="s">
        <v>21</v>
      </c>
      <c r="H18" s="33">
        <f>'Tranches fixes_Rev. bruts'!B56</f>
      </c>
      <c r="I18" s="66">
        <f>'Tranches fixes_Rev. bruts'!C56</f>
        <v>0</v>
      </c>
      <c r="J18" s="33">
        <f>'Tranches fixes_Rev. bruts'!D56</f>
      </c>
      <c r="K18" s="27">
        <f>'Tranches fixes_Rev. bruts'!E56</f>
      </c>
      <c r="M18" s="32" t="s">
        <v>20</v>
      </c>
      <c r="N18" s="2">
        <f>'Tranche fixe_Rev. imposables'!B24</f>
        <v>0</v>
      </c>
      <c r="O18" s="27">
        <f>'Tranche fixe_Rev. imposables'!C24</f>
      </c>
      <c r="P18" s="33">
        <f>'Tranche fixe_Rev. imposables'!D24</f>
      </c>
      <c r="Q18" s="27">
        <f>'Tranche fixe_Rev. imposables'!E24</f>
      </c>
      <c r="S18" s="32" t="s">
        <v>20</v>
      </c>
      <c r="T18" s="33">
        <f>'Tranche fixe_Rev. imposables'!B53</f>
      </c>
      <c r="U18" s="4">
        <f>'Tranche fixe_Rev. imposables'!C53</f>
        <v>0</v>
      </c>
      <c r="V18" s="33">
        <f>'Tranche fixe_Rev. imposables'!D53</f>
      </c>
      <c r="W18" s="27">
        <f>'Tranche fixe_Rev. imposables'!E53</f>
      </c>
    </row>
    <row r="19" spans="1:23" ht="15">
      <c r="A19" s="32" t="s">
        <v>22</v>
      </c>
      <c r="B19" s="67">
        <f>'Tranches fixes_Rev. bruts'!B25</f>
        <v>0</v>
      </c>
      <c r="C19" s="27">
        <f>'Tranches fixes_Rev. bruts'!C25</f>
      </c>
      <c r="D19" s="33">
        <f>'Tranches fixes_Rev. bruts'!D25</f>
      </c>
      <c r="E19" s="27">
        <f>'Tranches fixes_Rev. bruts'!E25</f>
      </c>
      <c r="G19" s="32" t="s">
        <v>22</v>
      </c>
      <c r="H19" s="33">
        <f>'Tranches fixes_Rev. bruts'!B57</f>
      </c>
      <c r="I19" s="66">
        <f>'Tranches fixes_Rev. bruts'!C57</f>
        <v>0</v>
      </c>
      <c r="J19" s="33">
        <f>'Tranches fixes_Rev. bruts'!D57</f>
      </c>
      <c r="K19" s="27">
        <f>'Tranches fixes_Rev. bruts'!E57</f>
      </c>
      <c r="M19" s="32" t="s">
        <v>21</v>
      </c>
      <c r="N19" s="2">
        <f>'Tranche fixe_Rev. imposables'!B25</f>
        <v>0</v>
      </c>
      <c r="O19" s="27">
        <f>'Tranche fixe_Rev. imposables'!C25</f>
      </c>
      <c r="P19" s="33">
        <f>'Tranche fixe_Rev. imposables'!D25</f>
      </c>
      <c r="Q19" s="27">
        <f>'Tranche fixe_Rev. imposables'!E25</f>
      </c>
      <c r="S19" s="32" t="s">
        <v>21</v>
      </c>
      <c r="T19" s="33">
        <f>'Tranche fixe_Rev. imposables'!B54</f>
      </c>
      <c r="U19" s="4">
        <f>'Tranche fixe_Rev. imposables'!C54</f>
        <v>0</v>
      </c>
      <c r="V19" s="33">
        <f>'Tranche fixe_Rev. imposables'!D54</f>
      </c>
      <c r="W19" s="27">
        <f>'Tranche fixe_Rev. imposables'!E54</f>
      </c>
    </row>
    <row r="20" spans="1:23" ht="15">
      <c r="A20" s="32" t="s">
        <v>23</v>
      </c>
      <c r="B20" s="67">
        <f>'Tranches fixes_Rev. bruts'!B26</f>
        <v>0</v>
      </c>
      <c r="C20" s="27">
        <f>'Tranches fixes_Rev. bruts'!C26</f>
      </c>
      <c r="D20" s="33">
        <f>'Tranches fixes_Rev. bruts'!D26</f>
      </c>
      <c r="E20" s="27">
        <f>'Tranches fixes_Rev. bruts'!E26</f>
      </c>
      <c r="G20" s="32" t="s">
        <v>23</v>
      </c>
      <c r="H20" s="33">
        <f>'Tranches fixes_Rev. bruts'!B58</f>
      </c>
      <c r="I20" s="66">
        <f>'Tranches fixes_Rev. bruts'!C58</f>
        <v>0</v>
      </c>
      <c r="J20" s="33">
        <f>'Tranches fixes_Rev. bruts'!D58</f>
      </c>
      <c r="K20" s="27">
        <f>'Tranches fixes_Rev. bruts'!E58</f>
      </c>
      <c r="M20" s="32" t="s">
        <v>22</v>
      </c>
      <c r="N20" s="2">
        <f>'Tranche fixe_Rev. imposables'!B26</f>
        <v>0</v>
      </c>
      <c r="O20" s="27">
        <f>'Tranche fixe_Rev. imposables'!C26</f>
      </c>
      <c r="P20" s="33">
        <f>'Tranche fixe_Rev. imposables'!D26</f>
      </c>
      <c r="Q20" s="27">
        <f>'Tranche fixe_Rev. imposables'!E26</f>
      </c>
      <c r="S20" s="32" t="s">
        <v>22</v>
      </c>
      <c r="T20" s="33">
        <f>'Tranche fixe_Rev. imposables'!B55</f>
      </c>
      <c r="U20" s="4">
        <f>'Tranche fixe_Rev. imposables'!C55</f>
        <v>0</v>
      </c>
      <c r="V20" s="33">
        <f>'Tranche fixe_Rev. imposables'!D55</f>
      </c>
      <c r="W20" s="27">
        <f>'Tranche fixe_Rev. imposables'!E55</f>
      </c>
    </row>
    <row r="21" spans="1:23" ht="15">
      <c r="A21" s="32" t="s">
        <v>24</v>
      </c>
      <c r="B21" s="67">
        <f>'Tranches fixes_Rev. bruts'!B27</f>
        <v>0</v>
      </c>
      <c r="C21" s="27">
        <f>'Tranches fixes_Rev. bruts'!C27</f>
      </c>
      <c r="D21" s="33">
        <f>'Tranches fixes_Rev. bruts'!D27</f>
      </c>
      <c r="E21" s="27">
        <f>'Tranches fixes_Rev. bruts'!E27</f>
      </c>
      <c r="G21" s="32" t="s">
        <v>24</v>
      </c>
      <c r="H21" s="33">
        <f>'Tranches fixes_Rev. bruts'!B59</f>
      </c>
      <c r="I21" s="66">
        <f>'Tranches fixes_Rev. bruts'!C59</f>
        <v>0</v>
      </c>
      <c r="J21" s="33">
        <f>'Tranches fixes_Rev. bruts'!D59</f>
      </c>
      <c r="K21" s="27">
        <f>'Tranches fixes_Rev. bruts'!E59</f>
      </c>
      <c r="M21" s="32" t="s">
        <v>23</v>
      </c>
      <c r="N21" s="2">
        <f>'Tranche fixe_Rev. imposables'!B27</f>
        <v>0</v>
      </c>
      <c r="O21" s="27">
        <f>'Tranche fixe_Rev. imposables'!C27</f>
      </c>
      <c r="P21" s="33">
        <f>'Tranche fixe_Rev. imposables'!D27</f>
      </c>
      <c r="Q21" s="27">
        <f>'Tranche fixe_Rev. imposables'!E27</f>
      </c>
      <c r="S21" s="32" t="s">
        <v>23</v>
      </c>
      <c r="T21" s="33">
        <f>'Tranche fixe_Rev. imposables'!B56</f>
      </c>
      <c r="U21" s="4">
        <f>'Tranche fixe_Rev. imposables'!C56</f>
        <v>0</v>
      </c>
      <c r="V21" s="33">
        <f>'Tranche fixe_Rev. imposables'!D56</f>
      </c>
      <c r="W21" s="27">
        <f>'Tranche fixe_Rev. imposables'!E56</f>
      </c>
    </row>
    <row r="22" spans="1:23" ht="15">
      <c r="A22" s="32" t="s">
        <v>25</v>
      </c>
      <c r="B22" s="67">
        <f>'Tranches fixes_Rev. bruts'!B28</f>
        <v>0</v>
      </c>
      <c r="C22" s="27">
        <f>'Tranches fixes_Rev. bruts'!C28</f>
      </c>
      <c r="D22" s="33">
        <f>'Tranches fixes_Rev. bruts'!D28</f>
      </c>
      <c r="E22" s="27">
        <f>'Tranches fixes_Rev. bruts'!E28</f>
      </c>
      <c r="G22" s="32" t="s">
        <v>25</v>
      </c>
      <c r="H22" s="33">
        <f>'Tranches fixes_Rev. bruts'!B60</f>
      </c>
      <c r="I22" s="66">
        <f>'Tranches fixes_Rev. bruts'!C60</f>
        <v>0</v>
      </c>
      <c r="J22" s="33">
        <f>'Tranches fixes_Rev. bruts'!D60</f>
      </c>
      <c r="K22" s="27">
        <f>'Tranches fixes_Rev. bruts'!E60</f>
      </c>
      <c r="M22" s="32" t="s">
        <v>24</v>
      </c>
      <c r="N22" s="2">
        <f>'Tranche fixe_Rev. imposables'!B28</f>
        <v>0</v>
      </c>
      <c r="O22" s="27">
        <f>'Tranche fixe_Rev. imposables'!C28</f>
      </c>
      <c r="P22" s="33">
        <f>'Tranche fixe_Rev. imposables'!D28</f>
      </c>
      <c r="Q22" s="27">
        <f>'Tranche fixe_Rev. imposables'!E28</f>
      </c>
      <c r="S22" s="32" t="s">
        <v>24</v>
      </c>
      <c r="T22" s="33">
        <f>'Tranche fixe_Rev. imposables'!B57</f>
      </c>
      <c r="U22" s="4">
        <f>'Tranche fixe_Rev. imposables'!C57</f>
        <v>0</v>
      </c>
      <c r="V22" s="33">
        <f>'Tranche fixe_Rev. imposables'!D57</f>
      </c>
      <c r="W22" s="27">
        <f>'Tranche fixe_Rev. imposables'!E57</f>
      </c>
    </row>
    <row r="23" spans="1:23" ht="15">
      <c r="A23" s="32" t="s">
        <v>26</v>
      </c>
      <c r="B23" s="67">
        <f>'Tranches fixes_Rev. bruts'!B29</f>
        <v>0</v>
      </c>
      <c r="C23" s="27">
        <f>'Tranches fixes_Rev. bruts'!C29</f>
      </c>
      <c r="D23" s="33">
        <f>'Tranches fixes_Rev. bruts'!D29</f>
      </c>
      <c r="E23" s="27">
        <f>'Tranches fixes_Rev. bruts'!E29</f>
      </c>
      <c r="G23" s="32" t="s">
        <v>26</v>
      </c>
      <c r="H23" s="33">
        <f>'Tranches fixes_Rev. bruts'!B61</f>
      </c>
      <c r="I23" s="66">
        <f>'Tranches fixes_Rev. bruts'!C61</f>
        <v>0</v>
      </c>
      <c r="J23" s="33">
        <f>'Tranches fixes_Rev. bruts'!D61</f>
      </c>
      <c r="K23" s="27">
        <f>'Tranches fixes_Rev. bruts'!E61</f>
      </c>
      <c r="M23" s="32" t="s">
        <v>25</v>
      </c>
      <c r="N23" s="2">
        <f>'Tranche fixe_Rev. imposables'!B29</f>
        <v>0</v>
      </c>
      <c r="O23" s="27">
        <f>'Tranche fixe_Rev. imposables'!C29</f>
      </c>
      <c r="P23" s="33">
        <f>'Tranche fixe_Rev. imposables'!D29</f>
      </c>
      <c r="Q23" s="27">
        <f>'Tranche fixe_Rev. imposables'!E29</f>
      </c>
      <c r="S23" s="32" t="s">
        <v>25</v>
      </c>
      <c r="T23" s="33">
        <f>'Tranche fixe_Rev. imposables'!B58</f>
      </c>
      <c r="U23" s="4">
        <f>'Tranche fixe_Rev. imposables'!C58</f>
        <v>0</v>
      </c>
      <c r="V23" s="33">
        <f>'Tranche fixe_Rev. imposables'!D58</f>
      </c>
      <c r="W23" s="27">
        <f>'Tranche fixe_Rev. imposables'!E58</f>
      </c>
    </row>
    <row r="24" spans="1:23" ht="15">
      <c r="A24" s="32" t="s">
        <v>27</v>
      </c>
      <c r="B24" s="67">
        <f>'Tranches fixes_Rev. bruts'!B30</f>
        <v>0</v>
      </c>
      <c r="C24" s="27">
        <f>'Tranches fixes_Rev. bruts'!C30</f>
      </c>
      <c r="D24" s="33">
        <f>'Tranches fixes_Rev. bruts'!D30</f>
      </c>
      <c r="E24" s="27">
        <f>'Tranches fixes_Rev. bruts'!E30</f>
      </c>
      <c r="G24" s="32" t="s">
        <v>27</v>
      </c>
      <c r="H24" s="33">
        <f>'Tranches fixes_Rev. bruts'!B62</f>
      </c>
      <c r="I24" s="66">
        <f>'Tranches fixes_Rev. bruts'!C62</f>
        <v>0</v>
      </c>
      <c r="J24" s="33">
        <f>'Tranches fixes_Rev. bruts'!D62</f>
      </c>
      <c r="K24" s="27">
        <f>'Tranches fixes_Rev. bruts'!E62</f>
      </c>
      <c r="M24" s="32" t="s">
        <v>26</v>
      </c>
      <c r="N24" s="2">
        <f>'Tranche fixe_Rev. imposables'!B30</f>
        <v>0</v>
      </c>
      <c r="O24" s="27">
        <f>'Tranche fixe_Rev. imposables'!C30</f>
      </c>
      <c r="P24" s="33">
        <f>'Tranche fixe_Rev. imposables'!D30</f>
      </c>
      <c r="Q24" s="27">
        <f>'Tranche fixe_Rev. imposables'!E30</f>
      </c>
      <c r="S24" s="32" t="s">
        <v>26</v>
      </c>
      <c r="T24" s="33">
        <f>'Tranche fixe_Rev. imposables'!B59</f>
      </c>
      <c r="U24" s="4">
        <f>'Tranche fixe_Rev. imposables'!C59</f>
        <v>0</v>
      </c>
      <c r="V24" s="33">
        <f>'Tranche fixe_Rev. imposables'!D59</f>
      </c>
      <c r="W24" s="27">
        <f>'Tranche fixe_Rev. imposables'!E59</f>
      </c>
    </row>
    <row r="25" spans="1:23" ht="15">
      <c r="A25" s="32" t="s">
        <v>29</v>
      </c>
      <c r="B25" s="67">
        <f>'Tranches fixes_Rev. bruts'!B31</f>
        <v>0</v>
      </c>
      <c r="C25" s="27">
        <f>'Tranches fixes_Rev. bruts'!C31</f>
      </c>
      <c r="D25" s="33">
        <f>'Tranches fixes_Rev. bruts'!D31</f>
      </c>
      <c r="E25" s="27">
        <f>'Tranches fixes_Rev. bruts'!E31</f>
      </c>
      <c r="G25" s="32" t="s">
        <v>29</v>
      </c>
      <c r="H25" s="33">
        <f>'Tranches fixes_Rev. bruts'!B63</f>
      </c>
      <c r="I25" s="66">
        <f>'Tranches fixes_Rev. bruts'!C63</f>
        <v>0</v>
      </c>
      <c r="J25" s="33">
        <f>'Tranches fixes_Rev. bruts'!D63</f>
      </c>
      <c r="K25" s="27">
        <f>'Tranches fixes_Rev. bruts'!E63</f>
      </c>
      <c r="M25" s="32" t="s">
        <v>27</v>
      </c>
      <c r="N25" s="2">
        <f>'Tranche fixe_Rev. imposables'!B31</f>
        <v>0</v>
      </c>
      <c r="O25" s="27">
        <f>'Tranche fixe_Rev. imposables'!C31</f>
      </c>
      <c r="P25" s="33">
        <f>'Tranche fixe_Rev. imposables'!D31</f>
      </c>
      <c r="Q25" s="27">
        <f>'Tranche fixe_Rev. imposables'!E31</f>
      </c>
      <c r="S25" s="32" t="s">
        <v>27</v>
      </c>
      <c r="T25" s="33">
        <f>'Tranche fixe_Rev. imposables'!B60</f>
      </c>
      <c r="U25" s="4">
        <f>'Tranche fixe_Rev. imposables'!C60</f>
        <v>0</v>
      </c>
      <c r="V25" s="33">
        <f>'Tranche fixe_Rev. imposables'!D60</f>
      </c>
      <c r="W25" s="27">
        <f>'Tranche fixe_Rev. imposables'!E60</f>
      </c>
    </row>
    <row r="26" spans="1:23" ht="15">
      <c r="A26" s="32" t="s">
        <v>30</v>
      </c>
      <c r="B26" s="67">
        <f>'Tranches fixes_Rev. bruts'!B32</f>
        <v>0</v>
      </c>
      <c r="C26" s="27">
        <f>'Tranches fixes_Rev. bruts'!C32</f>
      </c>
      <c r="D26" s="33">
        <f>'Tranches fixes_Rev. bruts'!D32</f>
      </c>
      <c r="E26" s="27">
        <f>'Tranches fixes_Rev. bruts'!E32</f>
      </c>
      <c r="G26" s="32" t="s">
        <v>30</v>
      </c>
      <c r="H26" s="33">
        <f>'Tranches fixes_Rev. bruts'!B64</f>
      </c>
      <c r="I26" s="66">
        <f>'Tranches fixes_Rev. bruts'!C64</f>
        <v>0</v>
      </c>
      <c r="J26" s="33">
        <f>'Tranches fixes_Rev. bruts'!D64</f>
      </c>
      <c r="K26" s="27">
        <f>'Tranches fixes_Rev. bruts'!E64</f>
      </c>
      <c r="M26" s="32" t="s">
        <v>29</v>
      </c>
      <c r="N26" s="2">
        <f>'Tranche fixe_Rev. imposables'!B32</f>
        <v>0</v>
      </c>
      <c r="O26" s="27">
        <f>'Tranche fixe_Rev. imposables'!C32</f>
      </c>
      <c r="P26" s="33">
        <f>'Tranche fixe_Rev. imposables'!D32</f>
      </c>
      <c r="Q26" s="27">
        <f>'Tranche fixe_Rev. imposables'!E32</f>
      </c>
      <c r="S26" s="32" t="s">
        <v>29</v>
      </c>
      <c r="T26" s="33">
        <f>'Tranche fixe_Rev. imposables'!B61</f>
      </c>
      <c r="U26" s="4">
        <f>'Tranche fixe_Rev. imposables'!C61</f>
        <v>0</v>
      </c>
      <c r="V26" s="33">
        <f>'Tranche fixe_Rev. imposables'!D61</f>
      </c>
      <c r="W26" s="27">
        <f>'Tranche fixe_Rev. imposables'!E61</f>
      </c>
    </row>
    <row r="27" spans="1:23" ht="15">
      <c r="A27" s="32" t="s">
        <v>31</v>
      </c>
      <c r="B27" s="67">
        <f>'Tranches fixes_Rev. bruts'!B33</f>
        <v>0</v>
      </c>
      <c r="C27" s="27">
        <f>'Tranches fixes_Rev. bruts'!C33</f>
      </c>
      <c r="D27" s="33">
        <f>'Tranches fixes_Rev. bruts'!D33</f>
      </c>
      <c r="E27" s="27">
        <f>'Tranches fixes_Rev. bruts'!E33</f>
      </c>
      <c r="G27" s="32" t="s">
        <v>31</v>
      </c>
      <c r="H27" s="33">
        <f>'Tranches fixes_Rev. bruts'!B65</f>
      </c>
      <c r="I27" s="66">
        <f>'Tranches fixes_Rev. bruts'!C65</f>
        <v>0</v>
      </c>
      <c r="J27" s="33">
        <f>'Tranches fixes_Rev. bruts'!D65</f>
      </c>
      <c r="K27" s="27">
        <f>'Tranches fixes_Rev. bruts'!E65</f>
      </c>
      <c r="M27" s="32" t="s">
        <v>30</v>
      </c>
      <c r="N27" s="2">
        <f>'Tranche fixe_Rev. imposables'!B33</f>
        <v>0</v>
      </c>
      <c r="O27" s="27">
        <f>'Tranche fixe_Rev. imposables'!C33</f>
      </c>
      <c r="P27" s="33">
        <f>'Tranche fixe_Rev. imposables'!D33</f>
      </c>
      <c r="Q27" s="27">
        <f>'Tranche fixe_Rev. imposables'!E33</f>
      </c>
      <c r="S27" s="32" t="s">
        <v>30</v>
      </c>
      <c r="T27" s="33">
        <f>'Tranche fixe_Rev. imposables'!B62</f>
      </c>
      <c r="U27" s="4">
        <f>'Tranche fixe_Rev. imposables'!C62</f>
        <v>0</v>
      </c>
      <c r="V27" s="33">
        <f>'Tranche fixe_Rev. imposables'!D62</f>
      </c>
      <c r="W27" s="27">
        <f>'Tranche fixe_Rev. imposables'!E62</f>
      </c>
    </row>
    <row r="28" spans="1:23" ht="15">
      <c r="A28" s="32" t="s">
        <v>32</v>
      </c>
      <c r="B28" s="67">
        <f>'Tranches fixes_Rev. bruts'!B34</f>
        <v>0</v>
      </c>
      <c r="C28" s="27">
        <f>'Tranches fixes_Rev. bruts'!C34</f>
      </c>
      <c r="D28" s="33">
        <f>'Tranches fixes_Rev. bruts'!D34</f>
      </c>
      <c r="E28" s="27">
        <f>'Tranches fixes_Rev. bruts'!E34</f>
      </c>
      <c r="G28" s="32" t="s">
        <v>32</v>
      </c>
      <c r="H28" s="33">
        <f>'Tranches fixes_Rev. bruts'!B66</f>
      </c>
      <c r="I28" s="66">
        <f>'Tranches fixes_Rev. bruts'!C66</f>
        <v>0</v>
      </c>
      <c r="J28" s="33">
        <f>'Tranches fixes_Rev. bruts'!D66</f>
      </c>
      <c r="K28" s="27">
        <f>'Tranches fixes_Rev. bruts'!E66</f>
      </c>
      <c r="M28" s="32" t="s">
        <v>31</v>
      </c>
      <c r="N28" s="2">
        <f>'Tranche fixe_Rev. imposables'!B34</f>
        <v>0</v>
      </c>
      <c r="O28" s="27">
        <f>'Tranche fixe_Rev. imposables'!C34</f>
      </c>
      <c r="P28" s="33">
        <f>'Tranche fixe_Rev. imposables'!D34</f>
      </c>
      <c r="Q28" s="27">
        <f>'Tranche fixe_Rev. imposables'!E34</f>
      </c>
      <c r="S28" s="32" t="s">
        <v>31</v>
      </c>
      <c r="T28" s="33">
        <f>'Tranche fixe_Rev. imposables'!B63</f>
      </c>
      <c r="U28" s="4">
        <f>'Tranche fixe_Rev. imposables'!C63</f>
        <v>0</v>
      </c>
      <c r="V28" s="33">
        <f>'Tranche fixe_Rev. imposables'!D63</f>
      </c>
      <c r="W28" s="27">
        <f>'Tranche fixe_Rev. imposables'!E63</f>
      </c>
    </row>
    <row r="29" spans="1:23" ht="15">
      <c r="A29" s="32" t="s">
        <v>33</v>
      </c>
      <c r="B29" s="67">
        <f>'Tranches fixes_Rev. bruts'!B35</f>
        <v>0</v>
      </c>
      <c r="C29" s="27">
        <f>'Tranches fixes_Rev. bruts'!C35</f>
      </c>
      <c r="D29" s="33">
        <f>'Tranches fixes_Rev. bruts'!D35</f>
      </c>
      <c r="E29" s="27">
        <f>'Tranches fixes_Rev. bruts'!E35</f>
      </c>
      <c r="G29" s="32" t="s">
        <v>33</v>
      </c>
      <c r="H29" s="33">
        <f>'Tranches fixes_Rev. bruts'!B67</f>
      </c>
      <c r="I29" s="66">
        <f>'Tranches fixes_Rev. bruts'!C67</f>
        <v>0</v>
      </c>
      <c r="J29" s="33">
        <f>'Tranches fixes_Rev. bruts'!D67</f>
      </c>
      <c r="K29" s="27">
        <f>'Tranches fixes_Rev. bruts'!E67</f>
      </c>
      <c r="M29" s="32" t="s">
        <v>32</v>
      </c>
      <c r="N29" s="2">
        <f>'Tranche fixe_Rev. imposables'!B35</f>
        <v>0</v>
      </c>
      <c r="O29" s="27">
        <f>'Tranche fixe_Rev. imposables'!C35</f>
      </c>
      <c r="P29" s="33">
        <f>'Tranche fixe_Rev. imposables'!D35</f>
      </c>
      <c r="Q29" s="27">
        <f>'Tranche fixe_Rev. imposables'!E35</f>
      </c>
      <c r="S29" s="32" t="s">
        <v>32</v>
      </c>
      <c r="T29" s="33">
        <f>'Tranche fixe_Rev. imposables'!B64</f>
      </c>
      <c r="U29" s="4">
        <f>'Tranche fixe_Rev. imposables'!C64</f>
        <v>0</v>
      </c>
      <c r="V29" s="33">
        <f>'Tranche fixe_Rev. imposables'!D64</f>
      </c>
      <c r="W29" s="27">
        <f>'Tranche fixe_Rev. imposables'!E64</f>
      </c>
    </row>
    <row r="30" spans="1:23" ht="15">
      <c r="A30" s="32" t="s">
        <v>34</v>
      </c>
      <c r="B30" s="67">
        <f>'Tranches fixes_Rev. bruts'!B36</f>
        <v>0</v>
      </c>
      <c r="C30" s="27">
        <f>'Tranches fixes_Rev. bruts'!C36</f>
      </c>
      <c r="D30" s="33">
        <f>'Tranches fixes_Rev. bruts'!D36</f>
      </c>
      <c r="E30" s="27">
        <f>'Tranches fixes_Rev. bruts'!E36</f>
      </c>
      <c r="G30" s="32" t="s">
        <v>34</v>
      </c>
      <c r="H30" s="33">
        <f>'Tranches fixes_Rev. bruts'!B68</f>
      </c>
      <c r="I30" s="66">
        <f>'Tranches fixes_Rev. bruts'!C68</f>
        <v>0</v>
      </c>
      <c r="J30" s="33">
        <f>'Tranches fixes_Rev. bruts'!D68</f>
      </c>
      <c r="K30" s="27">
        <f>'Tranches fixes_Rev. bruts'!E68</f>
      </c>
      <c r="M30" s="32" t="s">
        <v>33</v>
      </c>
      <c r="N30" s="2">
        <f>'Tranche fixe_Rev. imposables'!B36</f>
        <v>0</v>
      </c>
      <c r="O30" s="27">
        <f>'Tranche fixe_Rev. imposables'!C36</f>
      </c>
      <c r="P30" s="33">
        <f>'Tranche fixe_Rev. imposables'!D36</f>
      </c>
      <c r="Q30" s="27">
        <f>'Tranche fixe_Rev. imposables'!E36</f>
      </c>
      <c r="S30" s="32" t="s">
        <v>33</v>
      </c>
      <c r="T30" s="33">
        <f>'Tranche fixe_Rev. imposables'!B65</f>
      </c>
      <c r="U30" s="4">
        <f>'Tranche fixe_Rev. imposables'!C65</f>
        <v>0</v>
      </c>
      <c r="V30" s="33">
        <f>'Tranche fixe_Rev. imposables'!D65</f>
      </c>
      <c r="W30" s="27">
        <f>'Tranche fixe_Rev. imposables'!E65</f>
      </c>
    </row>
    <row r="31" spans="1:23" ht="15">
      <c r="A31" s="32" t="s">
        <v>35</v>
      </c>
      <c r="B31" s="67">
        <f>'Tranches fixes_Rev. bruts'!B37</f>
        <v>0</v>
      </c>
      <c r="C31" s="27">
        <f>'Tranches fixes_Rev. bruts'!C37</f>
      </c>
      <c r="D31" s="33">
        <f>'Tranches fixes_Rev. bruts'!D37</f>
      </c>
      <c r="E31" s="27">
        <f>'Tranches fixes_Rev. bruts'!E37</f>
      </c>
      <c r="G31" s="32" t="s">
        <v>35</v>
      </c>
      <c r="H31" s="33">
        <f>'Tranches fixes_Rev. bruts'!B69</f>
      </c>
      <c r="I31" s="66">
        <f>'Tranches fixes_Rev. bruts'!C69</f>
        <v>0</v>
      </c>
      <c r="J31" s="33">
        <f>'Tranches fixes_Rev. bruts'!D69</f>
      </c>
      <c r="K31" s="27">
        <f>'Tranches fixes_Rev. bruts'!E69</f>
      </c>
      <c r="M31" s="37" t="s">
        <v>42</v>
      </c>
      <c r="N31" s="3">
        <f>'Tranche fixe_Rev. imposables'!B37</f>
        <v>0</v>
      </c>
      <c r="O31" s="38">
        <f>'Tranche fixe_Rev. imposables'!C37</f>
      </c>
      <c r="P31" s="39">
        <f>'Tranche fixe_Rev. imposables'!D37</f>
      </c>
      <c r="Q31" s="38">
        <f>'Tranche fixe_Rev. imposables'!E37</f>
      </c>
      <c r="S31" s="37" t="s">
        <v>42</v>
      </c>
      <c r="T31" s="39">
        <f>'Tranche fixe_Rev. imposables'!B66</f>
      </c>
      <c r="U31" s="5">
        <f>'Tranche fixe_Rev. imposables'!C66</f>
        <v>0</v>
      </c>
      <c r="V31" s="39">
        <f>'Tranche fixe_Rev. imposables'!D66</f>
      </c>
      <c r="W31" s="38">
        <f>'Tranche fixe_Rev. imposables'!E66</f>
      </c>
    </row>
    <row r="32" spans="1:11" ht="15">
      <c r="A32" s="32" t="s">
        <v>36</v>
      </c>
      <c r="B32" s="67">
        <f>'Tranches fixes_Rev. bruts'!B38</f>
        <v>0</v>
      </c>
      <c r="C32" s="27">
        <f>'Tranches fixes_Rev. bruts'!C38</f>
      </c>
      <c r="D32" s="33">
        <f>'Tranches fixes_Rev. bruts'!D38</f>
      </c>
      <c r="E32" s="27">
        <f>'Tranches fixes_Rev. bruts'!E38</f>
      </c>
      <c r="G32" s="32" t="s">
        <v>36</v>
      </c>
      <c r="H32" s="33">
        <f>'Tranches fixes_Rev. bruts'!B70</f>
      </c>
      <c r="I32" s="66">
        <f>'Tranches fixes_Rev. bruts'!C70</f>
        <v>0</v>
      </c>
      <c r="J32" s="33">
        <f>'Tranches fixes_Rev. bruts'!D70</f>
      </c>
      <c r="K32" s="27">
        <f>'Tranches fixes_Rev. bruts'!E70</f>
      </c>
    </row>
    <row r="33" spans="1:11" ht="15">
      <c r="A33" s="32" t="s">
        <v>37</v>
      </c>
      <c r="B33" s="67">
        <f>'Tranches fixes_Rev. bruts'!B39</f>
        <v>0</v>
      </c>
      <c r="C33" s="27">
        <f>'Tranches fixes_Rev. bruts'!C39</f>
      </c>
      <c r="D33" s="33">
        <f>'Tranches fixes_Rev. bruts'!D39</f>
      </c>
      <c r="E33" s="27">
        <f>'Tranches fixes_Rev. bruts'!E39</f>
      </c>
      <c r="G33" s="32" t="s">
        <v>37</v>
      </c>
      <c r="H33" s="33">
        <f>'Tranches fixes_Rev. bruts'!B71</f>
      </c>
      <c r="I33" s="66">
        <f>'Tranches fixes_Rev. bruts'!C71</f>
        <v>0</v>
      </c>
      <c r="J33" s="33">
        <f>'Tranches fixes_Rev. bruts'!D71</f>
      </c>
      <c r="K33" s="27">
        <f>'Tranches fixes_Rev. bruts'!E71</f>
      </c>
    </row>
    <row r="34" spans="1:11" ht="15">
      <c r="A34" s="37" t="s">
        <v>38</v>
      </c>
      <c r="B34" s="68">
        <f>'Tranches fixes_Rev. bruts'!B40</f>
        <v>0</v>
      </c>
      <c r="C34" s="38">
        <f>'Tranches fixes_Rev. bruts'!C40</f>
      </c>
      <c r="D34" s="39">
        <f>'Tranches fixes_Rev. bruts'!D40</f>
      </c>
      <c r="E34" s="38">
        <f>'Tranches fixes_Rev. bruts'!E40</f>
      </c>
      <c r="G34" s="37" t="s">
        <v>38</v>
      </c>
      <c r="H34" s="39">
        <f>'Tranches fixes_Rev. bruts'!B72</f>
      </c>
      <c r="I34" s="69">
        <f>'Tranches fixes_Rev. bruts'!C72</f>
        <v>0</v>
      </c>
      <c r="J34" s="39">
        <f>'Tranches fixes_Rev. bruts'!D72</f>
      </c>
      <c r="K34" s="38">
        <f>'Tranches fixes_Rev. bruts'!E72</f>
      </c>
    </row>
    <row r="36" spans="1:23" ht="15.75" customHeight="1">
      <c r="A36" s="20"/>
      <c r="B36" s="108" t="str">
        <f>'Tranches fixes_Rev. bruts'!A2</f>
        <v>Nom de l'AFJ</v>
      </c>
      <c r="C36" s="108"/>
      <c r="D36" s="108"/>
      <c r="E36" s="108"/>
      <c r="G36" s="20"/>
      <c r="H36" s="108" t="str">
        <f>'Tranches fixes_Rev. bruts'!A2</f>
        <v>Nom de l'AFJ</v>
      </c>
      <c r="I36" s="108"/>
      <c r="J36" s="108"/>
      <c r="K36" s="108"/>
      <c r="M36" s="20"/>
      <c r="N36" s="108" t="str">
        <f>'Tranche fixe_Rev. imposables'!A2</f>
        <v>Nom de l'AFJ</v>
      </c>
      <c r="O36" s="108"/>
      <c r="P36" s="108"/>
      <c r="Q36" s="108"/>
      <c r="S36" s="20"/>
      <c r="T36" s="108" t="str">
        <f>'Tranche fixe_Rev. imposables'!A2</f>
        <v>Nom de l'AFJ</v>
      </c>
      <c r="U36" s="108"/>
      <c r="V36" s="108"/>
      <c r="W36" s="108"/>
    </row>
    <row r="37" spans="1:23" ht="15" customHeight="1">
      <c r="A37" s="93" t="s">
        <v>6</v>
      </c>
      <c r="B37" s="98" t="s">
        <v>44</v>
      </c>
      <c r="C37" s="99"/>
      <c r="D37" s="99"/>
      <c r="E37" s="100"/>
      <c r="G37" s="93" t="s">
        <v>6</v>
      </c>
      <c r="H37" s="98" t="s">
        <v>44</v>
      </c>
      <c r="I37" s="99"/>
      <c r="J37" s="99"/>
      <c r="K37" s="100"/>
      <c r="M37" s="93" t="s">
        <v>39</v>
      </c>
      <c r="N37" s="98" t="s">
        <v>44</v>
      </c>
      <c r="O37" s="99"/>
      <c r="P37" s="99"/>
      <c r="Q37" s="100"/>
      <c r="S37" s="93" t="s">
        <v>39</v>
      </c>
      <c r="T37" s="98" t="s">
        <v>44</v>
      </c>
      <c r="U37" s="99"/>
      <c r="V37" s="99"/>
      <c r="W37" s="100"/>
    </row>
    <row r="38" spans="1:23" ht="15" customHeight="1">
      <c r="A38" s="94"/>
      <c r="B38" s="104" t="s">
        <v>8</v>
      </c>
      <c r="C38" s="105"/>
      <c r="D38" s="105"/>
      <c r="E38" s="106"/>
      <c r="G38" s="94"/>
      <c r="H38" s="104" t="s">
        <v>8</v>
      </c>
      <c r="I38" s="105"/>
      <c r="J38" s="105"/>
      <c r="K38" s="106"/>
      <c r="M38" s="94"/>
      <c r="N38" s="104" t="s">
        <v>8</v>
      </c>
      <c r="O38" s="105"/>
      <c r="P38" s="105"/>
      <c r="Q38" s="106"/>
      <c r="S38" s="94"/>
      <c r="T38" s="104" t="s">
        <v>8</v>
      </c>
      <c r="U38" s="105"/>
      <c r="V38" s="105"/>
      <c r="W38" s="106"/>
    </row>
    <row r="39" spans="1:23" ht="15">
      <c r="A39" s="21"/>
      <c r="B39" s="110" t="s">
        <v>57</v>
      </c>
      <c r="C39" s="108"/>
      <c r="D39" s="108"/>
      <c r="E39" s="111"/>
      <c r="G39" s="21"/>
      <c r="H39" s="110" t="s">
        <v>57</v>
      </c>
      <c r="I39" s="108"/>
      <c r="J39" s="108"/>
      <c r="K39" s="111"/>
      <c r="M39" s="21"/>
      <c r="N39" s="110" t="s">
        <v>57</v>
      </c>
      <c r="O39" s="108"/>
      <c r="P39" s="108"/>
      <c r="Q39" s="111"/>
      <c r="S39" s="21"/>
      <c r="T39" s="110" t="s">
        <v>57</v>
      </c>
      <c r="U39" s="108"/>
      <c r="V39" s="108"/>
      <c r="W39" s="111"/>
    </row>
    <row r="40" spans="1:23" ht="15" customHeight="1">
      <c r="A40" s="7"/>
      <c r="B40" s="98" t="s">
        <v>11</v>
      </c>
      <c r="C40" s="99"/>
      <c r="D40" s="98" t="s">
        <v>12</v>
      </c>
      <c r="E40" s="100"/>
      <c r="G40" s="7"/>
      <c r="H40" s="98" t="s">
        <v>11</v>
      </c>
      <c r="I40" s="99"/>
      <c r="J40" s="98" t="s">
        <v>12</v>
      </c>
      <c r="K40" s="100"/>
      <c r="M40" s="7"/>
      <c r="N40" s="98" t="s">
        <v>11</v>
      </c>
      <c r="O40" s="99"/>
      <c r="P40" s="98" t="s">
        <v>12</v>
      </c>
      <c r="Q40" s="100"/>
      <c r="S40" s="7"/>
      <c r="T40" s="98" t="s">
        <v>11</v>
      </c>
      <c r="U40" s="99"/>
      <c r="V40" s="98" t="s">
        <v>12</v>
      </c>
      <c r="W40" s="100"/>
    </row>
    <row r="41" spans="1:23" ht="15">
      <c r="A41" s="7"/>
      <c r="B41" s="62" t="s">
        <v>13</v>
      </c>
      <c r="C41" s="61" t="s">
        <v>14</v>
      </c>
      <c r="D41" s="62" t="s">
        <v>13</v>
      </c>
      <c r="E41" s="63" t="s">
        <v>14</v>
      </c>
      <c r="G41" s="7"/>
      <c r="H41" s="62" t="s">
        <v>13</v>
      </c>
      <c r="I41" s="61" t="s">
        <v>14</v>
      </c>
      <c r="J41" s="62" t="s">
        <v>13</v>
      </c>
      <c r="K41" s="63" t="s">
        <v>14</v>
      </c>
      <c r="M41" s="7"/>
      <c r="N41" s="71" t="s">
        <v>13</v>
      </c>
      <c r="O41" s="70" t="s">
        <v>14</v>
      </c>
      <c r="P41" s="71" t="s">
        <v>13</v>
      </c>
      <c r="Q41" s="72" t="s">
        <v>14</v>
      </c>
      <c r="S41" s="7"/>
      <c r="T41" s="71" t="s">
        <v>13</v>
      </c>
      <c r="U41" s="70" t="s">
        <v>14</v>
      </c>
      <c r="V41" s="71" t="s">
        <v>13</v>
      </c>
      <c r="W41" s="72" t="s">
        <v>14</v>
      </c>
    </row>
    <row r="42" spans="1:23" ht="15">
      <c r="A42" s="26" t="s">
        <v>15</v>
      </c>
      <c r="B42" s="29">
        <f>'Tranches fixes_Rev. bruts'!G18</f>
      </c>
      <c r="C42" s="30">
        <f>'Tranches fixes_Rev. bruts'!H18</f>
      </c>
      <c r="D42" s="29">
        <f>'Tranches fixes_Rev. bruts'!I18</f>
      </c>
      <c r="E42" s="30">
        <f>'Tranches fixes_Rev. bruts'!J18</f>
      </c>
      <c r="G42" s="26" t="s">
        <v>15</v>
      </c>
      <c r="H42" s="29">
        <f>'Tranches fixes_Rev. bruts'!G50</f>
      </c>
      <c r="I42" s="30">
        <f>'Tranches fixes_Rev. bruts'!H50</f>
      </c>
      <c r="J42" s="29">
        <f>'Tranches fixes_Rev. bruts'!I50</f>
      </c>
      <c r="K42" s="30">
        <f>'Tranches fixes_Rev. bruts'!J50</f>
      </c>
      <c r="M42" s="26" t="s">
        <v>40</v>
      </c>
      <c r="N42" s="29">
        <f>'Tranche fixe_Rev. imposables'!G18</f>
      </c>
      <c r="O42" s="30">
        <f>'Tranche fixe_Rev. imposables'!H18</f>
      </c>
      <c r="P42" s="29">
        <f>'Tranche fixe_Rev. imposables'!I18</f>
      </c>
      <c r="Q42" s="30">
        <f>'Tranche fixe_Rev. imposables'!J18</f>
      </c>
      <c r="S42" s="26" t="s">
        <v>40</v>
      </c>
      <c r="T42" s="29">
        <f>'Tranche fixe_Rev. imposables'!G47</f>
      </c>
      <c r="U42" s="30">
        <f>'Tranche fixe_Rev. imposables'!H47</f>
      </c>
      <c r="V42" s="29">
        <f>'Tranche fixe_Rev. imposables'!I47</f>
      </c>
      <c r="W42" s="30">
        <f>'Tranche fixe_Rev. imposables'!J47</f>
      </c>
    </row>
    <row r="43" spans="1:23" ht="15">
      <c r="A43" s="32" t="s">
        <v>16</v>
      </c>
      <c r="B43" s="34">
        <f>'Tranches fixes_Rev. bruts'!G19</f>
      </c>
      <c r="C43" s="35">
        <f>'Tranches fixes_Rev. bruts'!H19</f>
      </c>
      <c r="D43" s="34">
        <f>'Tranches fixes_Rev. bruts'!I19</f>
      </c>
      <c r="E43" s="35">
        <f>'Tranches fixes_Rev. bruts'!J19</f>
      </c>
      <c r="G43" s="32" t="s">
        <v>16</v>
      </c>
      <c r="H43" s="34">
        <f>'Tranches fixes_Rev. bruts'!G51</f>
      </c>
      <c r="I43" s="35">
        <f>'Tranches fixes_Rev. bruts'!H51</f>
      </c>
      <c r="J43" s="34">
        <f>'Tranches fixes_Rev. bruts'!I51</f>
      </c>
      <c r="K43" s="35">
        <f>'Tranches fixes_Rev. bruts'!J51</f>
      </c>
      <c r="M43" s="32" t="s">
        <v>41</v>
      </c>
      <c r="N43" s="34">
        <f>'Tranche fixe_Rev. imposables'!G19</f>
      </c>
      <c r="O43" s="35">
        <f>'Tranche fixe_Rev. imposables'!H19</f>
      </c>
      <c r="P43" s="34">
        <f>'Tranche fixe_Rev. imposables'!I19</f>
      </c>
      <c r="Q43" s="35">
        <f>'Tranche fixe_Rev. imposables'!J19</f>
      </c>
      <c r="S43" s="32" t="s">
        <v>41</v>
      </c>
      <c r="T43" s="34">
        <f>'Tranche fixe_Rev. imposables'!G48</f>
      </c>
      <c r="U43" s="35">
        <f>'Tranche fixe_Rev. imposables'!H48</f>
      </c>
      <c r="V43" s="34">
        <f>'Tranche fixe_Rev. imposables'!I48</f>
      </c>
      <c r="W43" s="35">
        <f>'Tranche fixe_Rev. imposables'!J48</f>
      </c>
    </row>
    <row r="44" spans="1:23" ht="15">
      <c r="A44" s="32" t="s">
        <v>17</v>
      </c>
      <c r="B44" s="34">
        <f>'Tranches fixes_Rev. bruts'!G20</f>
      </c>
      <c r="C44" s="35">
        <f>'Tranches fixes_Rev. bruts'!H20</f>
      </c>
      <c r="D44" s="34">
        <f>'Tranches fixes_Rev. bruts'!I20</f>
      </c>
      <c r="E44" s="35">
        <f>'Tranches fixes_Rev. bruts'!J20</f>
      </c>
      <c r="G44" s="32" t="s">
        <v>17</v>
      </c>
      <c r="H44" s="34">
        <f>'Tranches fixes_Rev. bruts'!G52</f>
      </c>
      <c r="I44" s="35">
        <f>'Tranches fixes_Rev. bruts'!H52</f>
      </c>
      <c r="J44" s="34">
        <f>'Tranches fixes_Rev. bruts'!I52</f>
      </c>
      <c r="K44" s="35">
        <f>'Tranches fixes_Rev. bruts'!J52</f>
      </c>
      <c r="M44" s="32" t="s">
        <v>16</v>
      </c>
      <c r="N44" s="34">
        <f>'Tranche fixe_Rev. imposables'!G20</f>
      </c>
      <c r="O44" s="35">
        <f>'Tranche fixe_Rev. imposables'!H20</f>
      </c>
      <c r="P44" s="34">
        <f>'Tranche fixe_Rev. imposables'!I20</f>
      </c>
      <c r="Q44" s="35">
        <f>'Tranche fixe_Rev. imposables'!J20</f>
      </c>
      <c r="S44" s="32" t="s">
        <v>16</v>
      </c>
      <c r="T44" s="34">
        <f>'Tranche fixe_Rev. imposables'!G49</f>
      </c>
      <c r="U44" s="35">
        <f>'Tranche fixe_Rev. imposables'!H49</f>
      </c>
      <c r="V44" s="34">
        <f>'Tranche fixe_Rev. imposables'!I49</f>
      </c>
      <c r="W44" s="35">
        <f>'Tranche fixe_Rev. imposables'!J49</f>
      </c>
    </row>
    <row r="45" spans="1:23" ht="15">
      <c r="A45" s="32" t="s">
        <v>18</v>
      </c>
      <c r="B45" s="34">
        <f>'Tranches fixes_Rev. bruts'!G21</f>
      </c>
      <c r="C45" s="35">
        <f>'Tranches fixes_Rev. bruts'!H21</f>
      </c>
      <c r="D45" s="34">
        <f>'Tranches fixes_Rev. bruts'!I21</f>
      </c>
      <c r="E45" s="35">
        <f>'Tranches fixes_Rev. bruts'!J21</f>
      </c>
      <c r="G45" s="32" t="s">
        <v>18</v>
      </c>
      <c r="H45" s="34">
        <f>'Tranches fixes_Rev. bruts'!G53</f>
      </c>
      <c r="I45" s="35">
        <f>'Tranches fixes_Rev. bruts'!H53</f>
      </c>
      <c r="J45" s="34">
        <f>'Tranches fixes_Rev. bruts'!I53</f>
      </c>
      <c r="K45" s="35">
        <f>'Tranches fixes_Rev. bruts'!J53</f>
      </c>
      <c r="M45" s="32" t="s">
        <v>17</v>
      </c>
      <c r="N45" s="34">
        <f>'Tranche fixe_Rev. imposables'!G21</f>
      </c>
      <c r="O45" s="35">
        <f>'Tranche fixe_Rev. imposables'!H21</f>
      </c>
      <c r="P45" s="34">
        <f>'Tranche fixe_Rev. imposables'!I21</f>
      </c>
      <c r="Q45" s="35">
        <f>'Tranche fixe_Rev. imposables'!J21</f>
      </c>
      <c r="S45" s="32" t="s">
        <v>17</v>
      </c>
      <c r="T45" s="34">
        <f>'Tranche fixe_Rev. imposables'!G50</f>
      </c>
      <c r="U45" s="35">
        <f>'Tranche fixe_Rev. imposables'!H50</f>
      </c>
      <c r="V45" s="34">
        <f>'Tranche fixe_Rev. imposables'!I50</f>
      </c>
      <c r="W45" s="35">
        <f>'Tranche fixe_Rev. imposables'!J50</f>
      </c>
    </row>
    <row r="46" spans="1:23" ht="15">
      <c r="A46" s="32" t="s">
        <v>19</v>
      </c>
      <c r="B46" s="34">
        <f>'Tranches fixes_Rev. bruts'!G22</f>
      </c>
      <c r="C46" s="35">
        <f>'Tranches fixes_Rev. bruts'!H22</f>
      </c>
      <c r="D46" s="34">
        <f>'Tranches fixes_Rev. bruts'!I22</f>
      </c>
      <c r="E46" s="35">
        <f>'Tranches fixes_Rev. bruts'!J22</f>
      </c>
      <c r="G46" s="32" t="s">
        <v>19</v>
      </c>
      <c r="H46" s="34">
        <f>'Tranches fixes_Rev. bruts'!G54</f>
      </c>
      <c r="I46" s="35">
        <f>'Tranches fixes_Rev. bruts'!H54</f>
      </c>
      <c r="J46" s="34">
        <f>'Tranches fixes_Rev. bruts'!I54</f>
      </c>
      <c r="K46" s="35">
        <f>'Tranches fixes_Rev. bruts'!J54</f>
      </c>
      <c r="M46" s="32" t="s">
        <v>18</v>
      </c>
      <c r="N46" s="34">
        <f>'Tranche fixe_Rev. imposables'!G22</f>
      </c>
      <c r="O46" s="35">
        <f>'Tranche fixe_Rev. imposables'!H22</f>
      </c>
      <c r="P46" s="34">
        <f>'Tranche fixe_Rev. imposables'!I22</f>
      </c>
      <c r="Q46" s="35">
        <f>'Tranche fixe_Rev. imposables'!J22</f>
      </c>
      <c r="S46" s="32" t="s">
        <v>18</v>
      </c>
      <c r="T46" s="34">
        <f>'Tranche fixe_Rev. imposables'!G51</f>
      </c>
      <c r="U46" s="35">
        <f>'Tranche fixe_Rev. imposables'!H51</f>
      </c>
      <c r="V46" s="34">
        <f>'Tranche fixe_Rev. imposables'!I51</f>
      </c>
      <c r="W46" s="35">
        <f>'Tranche fixe_Rev. imposables'!J51</f>
      </c>
    </row>
    <row r="47" spans="1:23" ht="15">
      <c r="A47" s="32" t="s">
        <v>20</v>
      </c>
      <c r="B47" s="34">
        <f>'Tranches fixes_Rev. bruts'!G23</f>
      </c>
      <c r="C47" s="35">
        <f>'Tranches fixes_Rev. bruts'!H23</f>
      </c>
      <c r="D47" s="34">
        <f>'Tranches fixes_Rev. bruts'!I23</f>
      </c>
      <c r="E47" s="35">
        <f>'Tranches fixes_Rev. bruts'!J23</f>
      </c>
      <c r="G47" s="32" t="s">
        <v>20</v>
      </c>
      <c r="H47" s="34">
        <f>'Tranches fixes_Rev. bruts'!G55</f>
      </c>
      <c r="I47" s="35">
        <f>'Tranches fixes_Rev. bruts'!H55</f>
      </c>
      <c r="J47" s="34">
        <f>'Tranches fixes_Rev. bruts'!I55</f>
      </c>
      <c r="K47" s="35">
        <f>'Tranches fixes_Rev. bruts'!J55</f>
      </c>
      <c r="M47" s="32" t="s">
        <v>19</v>
      </c>
      <c r="N47" s="34">
        <f>'Tranche fixe_Rev. imposables'!G23</f>
      </c>
      <c r="O47" s="35">
        <f>'Tranche fixe_Rev. imposables'!H23</f>
      </c>
      <c r="P47" s="34">
        <f>'Tranche fixe_Rev. imposables'!I23</f>
      </c>
      <c r="Q47" s="35">
        <f>'Tranche fixe_Rev. imposables'!J23</f>
      </c>
      <c r="S47" s="32" t="s">
        <v>19</v>
      </c>
      <c r="T47" s="34">
        <f>'Tranche fixe_Rev. imposables'!G52</f>
      </c>
      <c r="U47" s="35">
        <f>'Tranche fixe_Rev. imposables'!H52</f>
      </c>
      <c r="V47" s="34">
        <f>'Tranche fixe_Rev. imposables'!I52</f>
      </c>
      <c r="W47" s="35">
        <f>'Tranche fixe_Rev. imposables'!J52</f>
      </c>
    </row>
    <row r="48" spans="1:23" ht="15">
      <c r="A48" s="32" t="s">
        <v>21</v>
      </c>
      <c r="B48" s="34">
        <f>'Tranches fixes_Rev. bruts'!G24</f>
      </c>
      <c r="C48" s="35">
        <f>'Tranches fixes_Rev. bruts'!H24</f>
      </c>
      <c r="D48" s="34">
        <f>'Tranches fixes_Rev. bruts'!I24</f>
      </c>
      <c r="E48" s="35">
        <f>'Tranches fixes_Rev. bruts'!J24</f>
      </c>
      <c r="G48" s="32" t="s">
        <v>21</v>
      </c>
      <c r="H48" s="34">
        <f>'Tranches fixes_Rev. bruts'!G56</f>
      </c>
      <c r="I48" s="35">
        <f>'Tranches fixes_Rev. bruts'!H56</f>
      </c>
      <c r="J48" s="34">
        <f>'Tranches fixes_Rev. bruts'!I56</f>
      </c>
      <c r="K48" s="35">
        <f>'Tranches fixes_Rev. bruts'!J56</f>
      </c>
      <c r="M48" s="32" t="s">
        <v>20</v>
      </c>
      <c r="N48" s="34">
        <f>'Tranche fixe_Rev. imposables'!G24</f>
      </c>
      <c r="O48" s="35">
        <f>'Tranche fixe_Rev. imposables'!H24</f>
      </c>
      <c r="P48" s="34">
        <f>'Tranche fixe_Rev. imposables'!I24</f>
      </c>
      <c r="Q48" s="35">
        <f>'Tranche fixe_Rev. imposables'!J24</f>
      </c>
      <c r="S48" s="32" t="s">
        <v>20</v>
      </c>
      <c r="T48" s="34">
        <f>'Tranche fixe_Rev. imposables'!G53</f>
      </c>
      <c r="U48" s="35">
        <f>'Tranche fixe_Rev. imposables'!H53</f>
      </c>
      <c r="V48" s="34">
        <f>'Tranche fixe_Rev. imposables'!I53</f>
      </c>
      <c r="W48" s="35">
        <f>'Tranche fixe_Rev. imposables'!J53</f>
      </c>
    </row>
    <row r="49" spans="1:23" ht="15">
      <c r="A49" s="32" t="s">
        <v>22</v>
      </c>
      <c r="B49" s="34">
        <f>'Tranches fixes_Rev. bruts'!G25</f>
      </c>
      <c r="C49" s="35">
        <f>'Tranches fixes_Rev. bruts'!H25</f>
      </c>
      <c r="D49" s="34">
        <f>'Tranches fixes_Rev. bruts'!I25</f>
      </c>
      <c r="E49" s="35">
        <f>'Tranches fixes_Rev. bruts'!J25</f>
      </c>
      <c r="G49" s="32" t="s">
        <v>22</v>
      </c>
      <c r="H49" s="34">
        <f>'Tranches fixes_Rev. bruts'!G57</f>
      </c>
      <c r="I49" s="35">
        <f>'Tranches fixes_Rev. bruts'!H57</f>
      </c>
      <c r="J49" s="34">
        <f>'Tranches fixes_Rev. bruts'!I57</f>
      </c>
      <c r="K49" s="35">
        <f>'Tranches fixes_Rev. bruts'!J57</f>
      </c>
      <c r="M49" s="32" t="s">
        <v>21</v>
      </c>
      <c r="N49" s="34">
        <f>'Tranche fixe_Rev. imposables'!G25</f>
      </c>
      <c r="O49" s="35">
        <f>'Tranche fixe_Rev. imposables'!H25</f>
      </c>
      <c r="P49" s="34">
        <f>'Tranche fixe_Rev. imposables'!I25</f>
      </c>
      <c r="Q49" s="35">
        <f>'Tranche fixe_Rev. imposables'!J25</f>
      </c>
      <c r="S49" s="32" t="s">
        <v>21</v>
      </c>
      <c r="T49" s="34">
        <f>'Tranche fixe_Rev. imposables'!G54</f>
      </c>
      <c r="U49" s="35">
        <f>'Tranche fixe_Rev. imposables'!H54</f>
      </c>
      <c r="V49" s="34">
        <f>'Tranche fixe_Rev. imposables'!I54</f>
      </c>
      <c r="W49" s="35">
        <f>'Tranche fixe_Rev. imposables'!J54</f>
      </c>
    </row>
    <row r="50" spans="1:23" ht="15">
      <c r="A50" s="32" t="s">
        <v>23</v>
      </c>
      <c r="B50" s="34">
        <f>'Tranches fixes_Rev. bruts'!G26</f>
      </c>
      <c r="C50" s="35">
        <f>'Tranches fixes_Rev. bruts'!H26</f>
      </c>
      <c r="D50" s="34">
        <f>'Tranches fixes_Rev. bruts'!I26</f>
      </c>
      <c r="E50" s="35">
        <f>'Tranches fixes_Rev. bruts'!J26</f>
      </c>
      <c r="G50" s="32" t="s">
        <v>23</v>
      </c>
      <c r="H50" s="34">
        <f>'Tranches fixes_Rev. bruts'!G58</f>
      </c>
      <c r="I50" s="35">
        <f>'Tranches fixes_Rev. bruts'!H58</f>
      </c>
      <c r="J50" s="34">
        <f>'Tranches fixes_Rev. bruts'!I58</f>
      </c>
      <c r="K50" s="35">
        <f>'Tranches fixes_Rev. bruts'!J58</f>
      </c>
      <c r="M50" s="32" t="s">
        <v>22</v>
      </c>
      <c r="N50" s="34">
        <f>'Tranche fixe_Rev. imposables'!G26</f>
      </c>
      <c r="O50" s="35">
        <f>'Tranche fixe_Rev. imposables'!H26</f>
      </c>
      <c r="P50" s="34">
        <f>'Tranche fixe_Rev. imposables'!I26</f>
      </c>
      <c r="Q50" s="35">
        <f>'Tranche fixe_Rev. imposables'!J26</f>
      </c>
      <c r="S50" s="32" t="s">
        <v>22</v>
      </c>
      <c r="T50" s="34">
        <f>'Tranche fixe_Rev. imposables'!G55</f>
      </c>
      <c r="U50" s="35">
        <f>'Tranche fixe_Rev. imposables'!H55</f>
      </c>
      <c r="V50" s="34">
        <f>'Tranche fixe_Rev. imposables'!I55</f>
      </c>
      <c r="W50" s="35">
        <f>'Tranche fixe_Rev. imposables'!J55</f>
      </c>
    </row>
    <row r="51" spans="1:23" ht="15">
      <c r="A51" s="32" t="s">
        <v>24</v>
      </c>
      <c r="B51" s="34">
        <f>'Tranches fixes_Rev. bruts'!G27</f>
      </c>
      <c r="C51" s="35">
        <f>'Tranches fixes_Rev. bruts'!H27</f>
      </c>
      <c r="D51" s="34">
        <f>'Tranches fixes_Rev. bruts'!I27</f>
      </c>
      <c r="E51" s="35">
        <f>'Tranches fixes_Rev. bruts'!J27</f>
      </c>
      <c r="G51" s="32" t="s">
        <v>24</v>
      </c>
      <c r="H51" s="34">
        <f>'Tranches fixes_Rev. bruts'!G59</f>
      </c>
      <c r="I51" s="35">
        <f>'Tranches fixes_Rev. bruts'!H59</f>
      </c>
      <c r="J51" s="34">
        <f>'Tranches fixes_Rev. bruts'!I59</f>
      </c>
      <c r="K51" s="35">
        <f>'Tranches fixes_Rev. bruts'!J59</f>
      </c>
      <c r="M51" s="32" t="s">
        <v>23</v>
      </c>
      <c r="N51" s="34">
        <f>'Tranche fixe_Rev. imposables'!G27</f>
      </c>
      <c r="O51" s="35">
        <f>'Tranche fixe_Rev. imposables'!H27</f>
      </c>
      <c r="P51" s="34">
        <f>'Tranche fixe_Rev. imposables'!I27</f>
      </c>
      <c r="Q51" s="35">
        <f>'Tranche fixe_Rev. imposables'!J27</f>
      </c>
      <c r="S51" s="32" t="s">
        <v>23</v>
      </c>
      <c r="T51" s="34">
        <f>'Tranche fixe_Rev. imposables'!G56</f>
      </c>
      <c r="U51" s="35">
        <f>'Tranche fixe_Rev. imposables'!H56</f>
      </c>
      <c r="V51" s="34">
        <f>'Tranche fixe_Rev. imposables'!I56</f>
      </c>
      <c r="W51" s="35">
        <f>'Tranche fixe_Rev. imposables'!J56</f>
      </c>
    </row>
    <row r="52" spans="1:23" ht="15">
      <c r="A52" s="32" t="s">
        <v>25</v>
      </c>
      <c r="B52" s="34">
        <f>'Tranches fixes_Rev. bruts'!G28</f>
      </c>
      <c r="C52" s="35">
        <f>'Tranches fixes_Rev. bruts'!H28</f>
      </c>
      <c r="D52" s="34">
        <f>'Tranches fixes_Rev. bruts'!I28</f>
      </c>
      <c r="E52" s="35">
        <f>'Tranches fixes_Rev. bruts'!J28</f>
      </c>
      <c r="G52" s="32" t="s">
        <v>25</v>
      </c>
      <c r="H52" s="34">
        <f>'Tranches fixes_Rev. bruts'!G60</f>
      </c>
      <c r="I52" s="35">
        <f>'Tranches fixes_Rev. bruts'!H60</f>
      </c>
      <c r="J52" s="34">
        <f>'Tranches fixes_Rev. bruts'!I60</f>
      </c>
      <c r="K52" s="35">
        <f>'Tranches fixes_Rev. bruts'!J60</f>
      </c>
      <c r="M52" s="32" t="s">
        <v>24</v>
      </c>
      <c r="N52" s="34">
        <f>'Tranche fixe_Rev. imposables'!G28</f>
      </c>
      <c r="O52" s="35">
        <f>'Tranche fixe_Rev. imposables'!H28</f>
      </c>
      <c r="P52" s="34">
        <f>'Tranche fixe_Rev. imposables'!I28</f>
      </c>
      <c r="Q52" s="35">
        <f>'Tranche fixe_Rev. imposables'!J28</f>
      </c>
      <c r="S52" s="32" t="s">
        <v>24</v>
      </c>
      <c r="T52" s="34">
        <f>'Tranche fixe_Rev. imposables'!G57</f>
      </c>
      <c r="U52" s="35">
        <f>'Tranche fixe_Rev. imposables'!H57</f>
      </c>
      <c r="V52" s="34">
        <f>'Tranche fixe_Rev. imposables'!I57</f>
      </c>
      <c r="W52" s="35">
        <f>'Tranche fixe_Rev. imposables'!J57</f>
      </c>
    </row>
    <row r="53" spans="1:23" ht="15">
      <c r="A53" s="32" t="s">
        <v>26</v>
      </c>
      <c r="B53" s="34">
        <f>'Tranches fixes_Rev. bruts'!G29</f>
      </c>
      <c r="C53" s="35">
        <f>'Tranches fixes_Rev. bruts'!H29</f>
      </c>
      <c r="D53" s="34">
        <f>'Tranches fixes_Rev. bruts'!I29</f>
      </c>
      <c r="E53" s="35">
        <f>'Tranches fixes_Rev. bruts'!J29</f>
      </c>
      <c r="G53" s="32" t="s">
        <v>26</v>
      </c>
      <c r="H53" s="34">
        <f>'Tranches fixes_Rev. bruts'!G61</f>
      </c>
      <c r="I53" s="35">
        <f>'Tranches fixes_Rev. bruts'!H61</f>
      </c>
      <c r="J53" s="34">
        <f>'Tranches fixes_Rev. bruts'!I61</f>
      </c>
      <c r="K53" s="35">
        <f>'Tranches fixes_Rev. bruts'!J61</f>
      </c>
      <c r="M53" s="32" t="s">
        <v>25</v>
      </c>
      <c r="N53" s="34">
        <f>'Tranche fixe_Rev. imposables'!G29</f>
      </c>
      <c r="O53" s="35">
        <f>'Tranche fixe_Rev. imposables'!H29</f>
      </c>
      <c r="P53" s="34">
        <f>'Tranche fixe_Rev. imposables'!I29</f>
      </c>
      <c r="Q53" s="35">
        <f>'Tranche fixe_Rev. imposables'!J29</f>
      </c>
      <c r="S53" s="32" t="s">
        <v>25</v>
      </c>
      <c r="T53" s="34">
        <f>'Tranche fixe_Rev. imposables'!G58</f>
      </c>
      <c r="U53" s="35">
        <f>'Tranche fixe_Rev. imposables'!H58</f>
      </c>
      <c r="V53" s="34">
        <f>'Tranche fixe_Rev. imposables'!I58</f>
      </c>
      <c r="W53" s="35">
        <f>'Tranche fixe_Rev. imposables'!J58</f>
      </c>
    </row>
    <row r="54" spans="1:23" ht="15">
      <c r="A54" s="32" t="s">
        <v>27</v>
      </c>
      <c r="B54" s="34">
        <f>'Tranches fixes_Rev. bruts'!G30</f>
      </c>
      <c r="C54" s="35">
        <f>'Tranches fixes_Rev. bruts'!H30</f>
      </c>
      <c r="D54" s="34">
        <f>'Tranches fixes_Rev. bruts'!I30</f>
      </c>
      <c r="E54" s="35">
        <f>'Tranches fixes_Rev. bruts'!J30</f>
      </c>
      <c r="G54" s="32" t="s">
        <v>27</v>
      </c>
      <c r="H54" s="34">
        <f>'Tranches fixes_Rev. bruts'!G62</f>
      </c>
      <c r="I54" s="35">
        <f>'Tranches fixes_Rev. bruts'!H62</f>
      </c>
      <c r="J54" s="34">
        <f>'Tranches fixes_Rev. bruts'!I62</f>
      </c>
      <c r="K54" s="35">
        <f>'Tranches fixes_Rev. bruts'!J62</f>
      </c>
      <c r="M54" s="32" t="s">
        <v>26</v>
      </c>
      <c r="N54" s="34">
        <f>'Tranche fixe_Rev. imposables'!G30</f>
      </c>
      <c r="O54" s="35">
        <f>'Tranche fixe_Rev. imposables'!H30</f>
      </c>
      <c r="P54" s="34">
        <f>'Tranche fixe_Rev. imposables'!I30</f>
      </c>
      <c r="Q54" s="35">
        <f>'Tranche fixe_Rev. imposables'!J30</f>
      </c>
      <c r="S54" s="32" t="s">
        <v>26</v>
      </c>
      <c r="T54" s="34">
        <f>'Tranche fixe_Rev. imposables'!G59</f>
      </c>
      <c r="U54" s="35">
        <f>'Tranche fixe_Rev. imposables'!H59</f>
      </c>
      <c r="V54" s="34">
        <f>'Tranche fixe_Rev. imposables'!I59</f>
      </c>
      <c r="W54" s="35">
        <f>'Tranche fixe_Rev. imposables'!J59</f>
      </c>
    </row>
    <row r="55" spans="1:23" ht="15">
      <c r="A55" s="32" t="s">
        <v>29</v>
      </c>
      <c r="B55" s="34">
        <f>'Tranches fixes_Rev. bruts'!G31</f>
      </c>
      <c r="C55" s="35">
        <f>'Tranches fixes_Rev. bruts'!H31</f>
      </c>
      <c r="D55" s="34">
        <f>'Tranches fixes_Rev. bruts'!I31</f>
      </c>
      <c r="E55" s="35">
        <f>'Tranches fixes_Rev. bruts'!J31</f>
      </c>
      <c r="G55" s="32" t="s">
        <v>29</v>
      </c>
      <c r="H55" s="34">
        <f>'Tranches fixes_Rev. bruts'!G63</f>
      </c>
      <c r="I55" s="35">
        <f>'Tranches fixes_Rev. bruts'!H63</f>
      </c>
      <c r="J55" s="34">
        <f>'Tranches fixes_Rev. bruts'!I63</f>
      </c>
      <c r="K55" s="35">
        <f>'Tranches fixes_Rev. bruts'!J63</f>
      </c>
      <c r="M55" s="32" t="s">
        <v>27</v>
      </c>
      <c r="N55" s="34">
        <f>'Tranche fixe_Rev. imposables'!G31</f>
      </c>
      <c r="O55" s="35">
        <f>'Tranche fixe_Rev. imposables'!H31</f>
      </c>
      <c r="P55" s="34">
        <f>'Tranche fixe_Rev. imposables'!I31</f>
      </c>
      <c r="Q55" s="35">
        <f>'Tranche fixe_Rev. imposables'!J31</f>
      </c>
      <c r="S55" s="32" t="s">
        <v>27</v>
      </c>
      <c r="T55" s="34">
        <f>'Tranche fixe_Rev. imposables'!G60</f>
      </c>
      <c r="U55" s="35">
        <f>'Tranche fixe_Rev. imposables'!H60</f>
      </c>
      <c r="V55" s="34">
        <f>'Tranche fixe_Rev. imposables'!I60</f>
      </c>
      <c r="W55" s="35">
        <f>'Tranche fixe_Rev. imposables'!J60</f>
      </c>
    </row>
    <row r="56" spans="1:23" ht="15">
      <c r="A56" s="32" t="s">
        <v>30</v>
      </c>
      <c r="B56" s="34">
        <f>'Tranches fixes_Rev. bruts'!G32</f>
      </c>
      <c r="C56" s="35">
        <f>'Tranches fixes_Rev. bruts'!H32</f>
      </c>
      <c r="D56" s="34">
        <f>'Tranches fixes_Rev. bruts'!I32</f>
      </c>
      <c r="E56" s="35">
        <f>'Tranches fixes_Rev. bruts'!J32</f>
      </c>
      <c r="G56" s="32" t="s">
        <v>30</v>
      </c>
      <c r="H56" s="34">
        <f>'Tranches fixes_Rev. bruts'!G64</f>
      </c>
      <c r="I56" s="35">
        <f>'Tranches fixes_Rev. bruts'!H64</f>
      </c>
      <c r="J56" s="34">
        <f>'Tranches fixes_Rev. bruts'!I64</f>
      </c>
      <c r="K56" s="35">
        <f>'Tranches fixes_Rev. bruts'!J64</f>
      </c>
      <c r="M56" s="32" t="s">
        <v>29</v>
      </c>
      <c r="N56" s="34">
        <f>'Tranche fixe_Rev. imposables'!G32</f>
      </c>
      <c r="O56" s="35">
        <f>'Tranche fixe_Rev. imposables'!H32</f>
      </c>
      <c r="P56" s="34">
        <f>'Tranche fixe_Rev. imposables'!I32</f>
      </c>
      <c r="Q56" s="35">
        <f>'Tranche fixe_Rev. imposables'!J32</f>
      </c>
      <c r="S56" s="32" t="s">
        <v>29</v>
      </c>
      <c r="T56" s="34">
        <f>'Tranche fixe_Rev. imposables'!G61</f>
      </c>
      <c r="U56" s="35">
        <f>'Tranche fixe_Rev. imposables'!H61</f>
      </c>
      <c r="V56" s="34">
        <f>'Tranche fixe_Rev. imposables'!I61</f>
      </c>
      <c r="W56" s="35">
        <f>'Tranche fixe_Rev. imposables'!J61</f>
      </c>
    </row>
    <row r="57" spans="1:23" ht="15">
      <c r="A57" s="32" t="s">
        <v>31</v>
      </c>
      <c r="B57" s="34">
        <f>'Tranches fixes_Rev. bruts'!G33</f>
      </c>
      <c r="C57" s="35">
        <f>'Tranches fixes_Rev. bruts'!H33</f>
      </c>
      <c r="D57" s="34">
        <f>'Tranches fixes_Rev. bruts'!I33</f>
      </c>
      <c r="E57" s="35">
        <f>'Tranches fixes_Rev. bruts'!J33</f>
      </c>
      <c r="G57" s="32" t="s">
        <v>31</v>
      </c>
      <c r="H57" s="34">
        <f>'Tranches fixes_Rev. bruts'!G65</f>
      </c>
      <c r="I57" s="35">
        <f>'Tranches fixes_Rev. bruts'!H65</f>
      </c>
      <c r="J57" s="34">
        <f>'Tranches fixes_Rev. bruts'!I65</f>
      </c>
      <c r="K57" s="35">
        <f>'Tranches fixes_Rev. bruts'!J65</f>
      </c>
      <c r="M57" s="32" t="s">
        <v>30</v>
      </c>
      <c r="N57" s="34">
        <f>'Tranche fixe_Rev. imposables'!G33</f>
      </c>
      <c r="O57" s="35">
        <f>'Tranche fixe_Rev. imposables'!H33</f>
      </c>
      <c r="P57" s="34">
        <f>'Tranche fixe_Rev. imposables'!I33</f>
      </c>
      <c r="Q57" s="35">
        <f>'Tranche fixe_Rev. imposables'!J33</f>
      </c>
      <c r="S57" s="32" t="s">
        <v>30</v>
      </c>
      <c r="T57" s="34">
        <f>'Tranche fixe_Rev. imposables'!G62</f>
      </c>
      <c r="U57" s="35">
        <f>'Tranche fixe_Rev. imposables'!H62</f>
      </c>
      <c r="V57" s="34">
        <f>'Tranche fixe_Rev. imposables'!I62</f>
      </c>
      <c r="W57" s="35">
        <f>'Tranche fixe_Rev. imposables'!J62</f>
      </c>
    </row>
    <row r="58" spans="1:23" ht="15">
      <c r="A58" s="32" t="s">
        <v>32</v>
      </c>
      <c r="B58" s="34">
        <f>'Tranches fixes_Rev. bruts'!G34</f>
      </c>
      <c r="C58" s="35">
        <f>'Tranches fixes_Rev. bruts'!H34</f>
      </c>
      <c r="D58" s="34">
        <f>'Tranches fixes_Rev. bruts'!I34</f>
      </c>
      <c r="E58" s="35">
        <f>'Tranches fixes_Rev. bruts'!J34</f>
      </c>
      <c r="G58" s="32" t="s">
        <v>32</v>
      </c>
      <c r="H58" s="34">
        <f>'Tranches fixes_Rev. bruts'!G66</f>
      </c>
      <c r="I58" s="35">
        <f>'Tranches fixes_Rev. bruts'!H66</f>
      </c>
      <c r="J58" s="34">
        <f>'Tranches fixes_Rev. bruts'!I66</f>
      </c>
      <c r="K58" s="35">
        <f>'Tranches fixes_Rev. bruts'!J66</f>
      </c>
      <c r="M58" s="32" t="s">
        <v>31</v>
      </c>
      <c r="N58" s="34">
        <f>'Tranche fixe_Rev. imposables'!G34</f>
      </c>
      <c r="O58" s="35">
        <f>'Tranche fixe_Rev. imposables'!H34</f>
      </c>
      <c r="P58" s="34">
        <f>'Tranche fixe_Rev. imposables'!I34</f>
      </c>
      <c r="Q58" s="35">
        <f>'Tranche fixe_Rev. imposables'!J34</f>
      </c>
      <c r="S58" s="32" t="s">
        <v>31</v>
      </c>
      <c r="T58" s="34">
        <f>'Tranche fixe_Rev. imposables'!G63</f>
      </c>
      <c r="U58" s="35">
        <f>'Tranche fixe_Rev. imposables'!H63</f>
      </c>
      <c r="V58" s="34">
        <f>'Tranche fixe_Rev. imposables'!I63</f>
      </c>
      <c r="W58" s="35">
        <f>'Tranche fixe_Rev. imposables'!J63</f>
      </c>
    </row>
    <row r="59" spans="1:23" ht="15">
      <c r="A59" s="32" t="s">
        <v>33</v>
      </c>
      <c r="B59" s="34">
        <f>'Tranches fixes_Rev. bruts'!G35</f>
      </c>
      <c r="C59" s="35">
        <f>'Tranches fixes_Rev. bruts'!H35</f>
      </c>
      <c r="D59" s="34">
        <f>'Tranches fixes_Rev. bruts'!I35</f>
      </c>
      <c r="E59" s="35">
        <f>'Tranches fixes_Rev. bruts'!J35</f>
      </c>
      <c r="G59" s="32" t="s">
        <v>33</v>
      </c>
      <c r="H59" s="34">
        <f>'Tranches fixes_Rev. bruts'!G67</f>
      </c>
      <c r="I59" s="35">
        <f>'Tranches fixes_Rev. bruts'!H67</f>
      </c>
      <c r="J59" s="34">
        <f>'Tranches fixes_Rev. bruts'!I67</f>
      </c>
      <c r="K59" s="35">
        <f>'Tranches fixes_Rev. bruts'!J67</f>
      </c>
      <c r="M59" s="32" t="s">
        <v>32</v>
      </c>
      <c r="N59" s="34">
        <f>'Tranche fixe_Rev. imposables'!G35</f>
      </c>
      <c r="O59" s="35">
        <f>'Tranche fixe_Rev. imposables'!H35</f>
      </c>
      <c r="P59" s="34">
        <f>'Tranche fixe_Rev. imposables'!I35</f>
      </c>
      <c r="Q59" s="35">
        <f>'Tranche fixe_Rev. imposables'!J35</f>
      </c>
      <c r="S59" s="32" t="s">
        <v>32</v>
      </c>
      <c r="T59" s="34">
        <f>'Tranche fixe_Rev. imposables'!G64</f>
      </c>
      <c r="U59" s="35">
        <f>'Tranche fixe_Rev. imposables'!H64</f>
      </c>
      <c r="V59" s="34">
        <f>'Tranche fixe_Rev. imposables'!I64</f>
      </c>
      <c r="W59" s="35">
        <f>'Tranche fixe_Rev. imposables'!J64</f>
      </c>
    </row>
    <row r="60" spans="1:23" ht="15">
      <c r="A60" s="32" t="s">
        <v>34</v>
      </c>
      <c r="B60" s="34">
        <f>'Tranches fixes_Rev. bruts'!G36</f>
      </c>
      <c r="C60" s="35">
        <f>'Tranches fixes_Rev. bruts'!H36</f>
      </c>
      <c r="D60" s="34">
        <f>'Tranches fixes_Rev. bruts'!I36</f>
      </c>
      <c r="E60" s="35">
        <f>'Tranches fixes_Rev. bruts'!J36</f>
      </c>
      <c r="G60" s="32" t="s">
        <v>34</v>
      </c>
      <c r="H60" s="34">
        <f>'Tranches fixes_Rev. bruts'!G68</f>
      </c>
      <c r="I60" s="35">
        <f>'Tranches fixes_Rev. bruts'!H68</f>
      </c>
      <c r="J60" s="34">
        <f>'Tranches fixes_Rev. bruts'!I68</f>
      </c>
      <c r="K60" s="35">
        <f>'Tranches fixes_Rev. bruts'!J68</f>
      </c>
      <c r="M60" s="32" t="s">
        <v>33</v>
      </c>
      <c r="N60" s="34">
        <f>'Tranche fixe_Rev. imposables'!G36</f>
      </c>
      <c r="O60" s="35">
        <f>'Tranche fixe_Rev. imposables'!H36</f>
      </c>
      <c r="P60" s="34">
        <f>'Tranche fixe_Rev. imposables'!I36</f>
      </c>
      <c r="Q60" s="35">
        <f>'Tranche fixe_Rev. imposables'!J36</f>
      </c>
      <c r="S60" s="32" t="s">
        <v>33</v>
      </c>
      <c r="T60" s="34">
        <f>'Tranche fixe_Rev. imposables'!G65</f>
      </c>
      <c r="U60" s="35">
        <f>'Tranche fixe_Rev. imposables'!H65</f>
      </c>
      <c r="V60" s="34">
        <f>'Tranche fixe_Rev. imposables'!I65</f>
      </c>
      <c r="W60" s="35">
        <f>'Tranche fixe_Rev. imposables'!J65</f>
      </c>
    </row>
    <row r="61" spans="1:23" ht="15">
      <c r="A61" s="32" t="s">
        <v>35</v>
      </c>
      <c r="B61" s="34">
        <f>'Tranches fixes_Rev. bruts'!G37</f>
      </c>
      <c r="C61" s="35">
        <f>'Tranches fixes_Rev. bruts'!H37</f>
      </c>
      <c r="D61" s="34">
        <f>'Tranches fixes_Rev. bruts'!I37</f>
      </c>
      <c r="E61" s="35">
        <f>'Tranches fixes_Rev. bruts'!J37</f>
      </c>
      <c r="G61" s="32" t="s">
        <v>35</v>
      </c>
      <c r="H61" s="34">
        <f>'Tranches fixes_Rev. bruts'!G69</f>
      </c>
      <c r="I61" s="35">
        <f>'Tranches fixes_Rev. bruts'!H69</f>
      </c>
      <c r="J61" s="34">
        <f>'Tranches fixes_Rev. bruts'!I69</f>
      </c>
      <c r="K61" s="35">
        <f>'Tranches fixes_Rev. bruts'!J69</f>
      </c>
      <c r="M61" s="37" t="s">
        <v>42</v>
      </c>
      <c r="N61" s="40">
        <f>'Tranche fixe_Rev. imposables'!G37</f>
      </c>
      <c r="O61" s="41">
        <f>'Tranche fixe_Rev. imposables'!H37</f>
      </c>
      <c r="P61" s="42">
        <f>'Tranche fixe_Rev. imposables'!I37</f>
      </c>
      <c r="Q61" s="43">
        <f>'Tranche fixe_Rev. imposables'!J37</f>
      </c>
      <c r="S61" s="37" t="s">
        <v>42</v>
      </c>
      <c r="T61" s="40">
        <f>'Tranche fixe_Rev. imposables'!G66</f>
      </c>
      <c r="U61" s="41">
        <f>'Tranche fixe_Rev. imposables'!H66</f>
      </c>
      <c r="V61" s="42">
        <f>'Tranche fixe_Rev. imposables'!I66</f>
      </c>
      <c r="W61" s="43">
        <f>'Tranche fixe_Rev. imposables'!J66</f>
      </c>
    </row>
    <row r="62" spans="1:11" ht="15">
      <c r="A62" s="32" t="s">
        <v>36</v>
      </c>
      <c r="B62" s="34">
        <f>'Tranches fixes_Rev. bruts'!G38</f>
      </c>
      <c r="C62" s="35">
        <f>'Tranches fixes_Rev. bruts'!H38</f>
      </c>
      <c r="D62" s="34">
        <f>'Tranches fixes_Rev. bruts'!I38</f>
      </c>
      <c r="E62" s="35">
        <f>'Tranches fixes_Rev. bruts'!J38</f>
      </c>
      <c r="G62" s="32" t="s">
        <v>36</v>
      </c>
      <c r="H62" s="34">
        <f>'Tranches fixes_Rev. bruts'!G70</f>
      </c>
      <c r="I62" s="35">
        <f>'Tranches fixes_Rev. bruts'!H70</f>
      </c>
      <c r="J62" s="34">
        <f>'Tranches fixes_Rev. bruts'!I70</f>
      </c>
      <c r="K62" s="35">
        <f>'Tranches fixes_Rev. bruts'!J70</f>
      </c>
    </row>
    <row r="63" spans="1:11" ht="15">
      <c r="A63" s="32" t="s">
        <v>37</v>
      </c>
      <c r="B63" s="34">
        <f>'Tranches fixes_Rev. bruts'!G39</f>
      </c>
      <c r="C63" s="35">
        <f>'Tranches fixes_Rev. bruts'!H39</f>
      </c>
      <c r="D63" s="34">
        <f>'Tranches fixes_Rev. bruts'!I39</f>
      </c>
      <c r="E63" s="35">
        <f>'Tranches fixes_Rev. bruts'!J39</f>
      </c>
      <c r="G63" s="32" t="s">
        <v>37</v>
      </c>
      <c r="H63" s="34">
        <f>'Tranches fixes_Rev. bruts'!G71</f>
      </c>
      <c r="I63" s="35">
        <f>'Tranches fixes_Rev. bruts'!H71</f>
      </c>
      <c r="J63" s="34">
        <f>'Tranches fixes_Rev. bruts'!I71</f>
      </c>
      <c r="K63" s="35">
        <f>'Tranches fixes_Rev. bruts'!J71</f>
      </c>
    </row>
    <row r="64" spans="1:11" ht="15">
      <c r="A64" s="37" t="s">
        <v>38</v>
      </c>
      <c r="B64" s="42">
        <f>'Tranches fixes_Rev. bruts'!G40</f>
      </c>
      <c r="C64" s="43">
        <f>'Tranches fixes_Rev. bruts'!H40</f>
      </c>
      <c r="D64" s="42">
        <f>'Tranches fixes_Rev. bruts'!I40</f>
      </c>
      <c r="E64" s="43">
        <f>'Tranches fixes_Rev. bruts'!J40</f>
      </c>
      <c r="G64" s="37" t="s">
        <v>38</v>
      </c>
      <c r="H64" s="42">
        <f>'Tranches fixes_Rev. bruts'!G72</f>
      </c>
      <c r="I64" s="43">
        <f>'Tranches fixes_Rev. bruts'!H72</f>
      </c>
      <c r="J64" s="42">
        <f>'Tranches fixes_Rev. bruts'!I72</f>
      </c>
      <c r="K64" s="43">
        <f>'Tranches fixes_Rev. bruts'!J72</f>
      </c>
    </row>
  </sheetData>
  <sheetProtection sheet="1" objects="1" scenarios="1"/>
  <mergeCells count="56">
    <mergeCell ref="H39:K39"/>
    <mergeCell ref="H40:I40"/>
    <mergeCell ref="J40:K40"/>
    <mergeCell ref="B9:E9"/>
    <mergeCell ref="H9:K9"/>
    <mergeCell ref="H36:K36"/>
    <mergeCell ref="G37:G38"/>
    <mergeCell ref="B39:E39"/>
    <mergeCell ref="B40:C40"/>
    <mergeCell ref="D40:E40"/>
    <mergeCell ref="H6:K6"/>
    <mergeCell ref="G7:G8"/>
    <mergeCell ref="H7:K7"/>
    <mergeCell ref="H8:K8"/>
    <mergeCell ref="H10:I10"/>
    <mergeCell ref="J10:K10"/>
    <mergeCell ref="A37:A38"/>
    <mergeCell ref="B36:E36"/>
    <mergeCell ref="B37:E37"/>
    <mergeCell ref="B38:E38"/>
    <mergeCell ref="H37:K37"/>
    <mergeCell ref="H38:K38"/>
    <mergeCell ref="B6:E6"/>
    <mergeCell ref="A7:A8"/>
    <mergeCell ref="B7:E7"/>
    <mergeCell ref="B8:E8"/>
    <mergeCell ref="B10:C10"/>
    <mergeCell ref="D10:E10"/>
    <mergeCell ref="M37:M38"/>
    <mergeCell ref="N37:Q37"/>
    <mergeCell ref="N38:Q38"/>
    <mergeCell ref="N6:Q6"/>
    <mergeCell ref="M7:M8"/>
    <mergeCell ref="N7:Q7"/>
    <mergeCell ref="N8:Q8"/>
    <mergeCell ref="N9:Q9"/>
    <mergeCell ref="N39:Q39"/>
    <mergeCell ref="N40:O40"/>
    <mergeCell ref="P40:Q40"/>
    <mergeCell ref="S7:S8"/>
    <mergeCell ref="S37:S38"/>
    <mergeCell ref="N10:O10"/>
    <mergeCell ref="P10:Q10"/>
    <mergeCell ref="N36:Q36"/>
    <mergeCell ref="T6:W6"/>
    <mergeCell ref="T7:W7"/>
    <mergeCell ref="T8:W8"/>
    <mergeCell ref="T9:W9"/>
    <mergeCell ref="T10:U10"/>
    <mergeCell ref="V10:W10"/>
    <mergeCell ref="T36:W36"/>
    <mergeCell ref="T37:W37"/>
    <mergeCell ref="T38:W38"/>
    <mergeCell ref="T39:W39"/>
    <mergeCell ref="T40:U40"/>
    <mergeCell ref="V40:W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oswaldn</dc:creator>
  <cp:keywords/>
  <dc:description/>
  <cp:lastModifiedBy>Piccione Jessica</cp:lastModifiedBy>
  <cp:lastPrinted>2011-10-06T10:15:54Z</cp:lastPrinted>
  <dcterms:created xsi:type="dcterms:W3CDTF">2011-08-05T05:42:29Z</dcterms:created>
  <dcterms:modified xsi:type="dcterms:W3CDTF">2016-10-06T07:10:14Z</dcterms:modified>
  <cp:category/>
  <cp:version/>
  <cp:contentType/>
  <cp:contentStatus/>
</cp:coreProperties>
</file>