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8795" windowHeight="12015" tabRatio="856" activeTab="0"/>
  </bookViews>
  <sheets>
    <sheet name="Instructions" sheetId="1" r:id="rId1"/>
    <sheet name="Tranches fixes_Rev. bruts" sheetId="2" state="hidden" r:id="rId2"/>
    <sheet name="Tranches fixes_Rev.imposable" sheetId="3" state="hidden" r:id="rId3"/>
    <sheet name="Tranches libres_Rev. Brut" sheetId="4" r:id="rId4"/>
    <sheet name="Tranches libre_Rev.imposable" sheetId="5" r:id="rId5"/>
    <sheet name="Masqué" sheetId="6" state="hidden" r:id="rId6"/>
    <sheet name="Feuil1" sheetId="7" r:id="rId7"/>
  </sheets>
  <definedNames>
    <definedName name="_xlnm.Print_Titles" localSheetId="1">'Tranches fixes_Rev. bruts'!$A:$A,'Tranches fixes_Rev. bruts'!$2:$12</definedName>
    <definedName name="_xlnm.Print_Titles" localSheetId="2">'Tranches fixes_Rev.imposable'!$2:$12</definedName>
    <definedName name="_xlnm.Print_Titles" localSheetId="4">'Tranches libre_Rev.imposable'!$2:$12</definedName>
    <definedName name="_xlnm.Print_Titles" localSheetId="3">'Tranches libres_Rev. Brut'!$A:$A,'Tranches libres_Rev. Brut'!$2:$19</definedName>
    <definedName name="_xlnm.Print_Area" localSheetId="0">'Instructions'!$A$1:$M$6</definedName>
  </definedNames>
  <calcPr fullCalcOnLoad="1"/>
</workbook>
</file>

<file path=xl/sharedStrings.xml><?xml version="1.0" encoding="utf-8"?>
<sst xmlns="http://schemas.openxmlformats.org/spreadsheetml/2006/main" count="531" uniqueCount="74">
  <si>
    <t>Part Etat 10 %</t>
  </si>
  <si>
    <t xml:space="preserve">Estimation </t>
  </si>
  <si>
    <t>moins part Etat+part employeur</t>
  </si>
  <si>
    <t>Variante 1 : données à entrer = tarifs parents grille 1</t>
  </si>
  <si>
    <t xml:space="preserve"> Grille 1
(sans soutien cantonal)</t>
  </si>
  <si>
    <t>Grille 2
(avec soutien cantonal)</t>
  </si>
  <si>
    <t>Revenus annuels bruts</t>
  </si>
  <si>
    <t>Fr. / jour</t>
  </si>
  <si>
    <t>1 enfant à charge</t>
  </si>
  <si>
    <t>2 enfants à charge</t>
  </si>
  <si>
    <t>3 enfants à charge</t>
  </si>
  <si>
    <t>Parents</t>
  </si>
  <si>
    <t>Commune</t>
  </si>
  <si>
    <t>Fr.</t>
  </si>
  <si>
    <t>%</t>
  </si>
  <si>
    <t>&lt; 30'000</t>
  </si>
  <si>
    <t>Variante 2 : données à entrer = taux participation parents grille 1</t>
  </si>
  <si>
    <t>30'000 - 39'999</t>
  </si>
  <si>
    <t>40'000 - 49'999</t>
  </si>
  <si>
    <t>50'000 - 59'999</t>
  </si>
  <si>
    <t>60'000 - 69'999</t>
  </si>
  <si>
    <t>70'000 - 79'999</t>
  </si>
  <si>
    <t>80'000 - 89'999</t>
  </si>
  <si>
    <t>90'000 - 99'999</t>
  </si>
  <si>
    <t>100'000 - 109'999</t>
  </si>
  <si>
    <t>110'000 - 119'999</t>
  </si>
  <si>
    <t>120'000 - 129'999</t>
  </si>
  <si>
    <t>130'000 - 139'999</t>
  </si>
  <si>
    <t>140'000 - 149'999</t>
  </si>
  <si>
    <t>Nom de  la crèche</t>
  </si>
  <si>
    <t>Part employeur</t>
  </si>
  <si>
    <t>150'000 - 159'999</t>
  </si>
  <si>
    <t>160'000 - 169'999</t>
  </si>
  <si>
    <t>170'000 - 179'999</t>
  </si>
  <si>
    <t>180'000 - 189'999</t>
  </si>
  <si>
    <t>190'000 - 199'999</t>
  </si>
  <si>
    <t>200'000 - 209'999</t>
  </si>
  <si>
    <t>210'000 - 219'999</t>
  </si>
  <si>
    <t>220'000 - 229'999</t>
  </si>
  <si>
    <t>230'000 - 239'999</t>
  </si>
  <si>
    <t xml:space="preserve"> dès 240'000</t>
  </si>
  <si>
    <t>Revenus imposables</t>
  </si>
  <si>
    <t>&lt; 20'000</t>
  </si>
  <si>
    <t>20'000 - 29'999</t>
  </si>
  <si>
    <t xml:space="preserve"> dès 200'000</t>
  </si>
  <si>
    <t>Nombre d'heures d'ouverture par jour de la crèche :</t>
  </si>
  <si>
    <t>Tarif parents plancher (Fr. / jour) :</t>
  </si>
  <si>
    <t>Revenu &lt; 30'000 : tarif parents plafond (Fr. / jour) :</t>
  </si>
  <si>
    <t>Prix coûtant brut  à la journée en Fr.</t>
  </si>
  <si>
    <t>Prix coûtant net  à la journée en Fr.</t>
  </si>
  <si>
    <t>Revenu imposable &lt; 20'000 : tarif parents plafond (Fr. / jour) :</t>
  </si>
  <si>
    <t xml:space="preserve"> Grille 1A
(sans soutien cantonal)</t>
  </si>
  <si>
    <t>Grille 2A
(avec soutien cantonal)</t>
  </si>
  <si>
    <t xml:space="preserve"> Grille 1B
(sans soutien cantonal)</t>
  </si>
  <si>
    <t>Grille 2B
(avec soutien cantonal)</t>
  </si>
  <si>
    <t>si souhaité : réduction proportionnelle 2 enfants à charge</t>
  </si>
  <si>
    <t>si souhaité : réduction proportionnelle 3 enfants à charge</t>
  </si>
  <si>
    <t>si souhaité : réduction fixe 2 enfants à charge</t>
  </si>
  <si>
    <t>si souhaité : réduction fixe 3 enfants à charge</t>
  </si>
  <si>
    <t>(sans soutien cantonal + employeurs)</t>
  </si>
  <si>
    <t>(avec soutien cantonal + employeurs)</t>
  </si>
  <si>
    <t>inscrire le nom de  la crèche</t>
  </si>
  <si>
    <r>
      <t xml:space="preserve">si souhaité : </t>
    </r>
    <r>
      <rPr>
        <b/>
        <i/>
        <sz val="9"/>
        <color indexed="8"/>
        <rFont val="Calibri"/>
        <family val="2"/>
      </rPr>
      <t xml:space="preserve">réduction fixe </t>
    </r>
    <r>
      <rPr>
        <i/>
        <sz val="9"/>
        <color indexed="8"/>
        <rFont val="Calibri"/>
        <family val="2"/>
      </rPr>
      <t>2 enfants à charge</t>
    </r>
  </si>
  <si>
    <r>
      <t xml:space="preserve">si souhaité : </t>
    </r>
    <r>
      <rPr>
        <b/>
        <i/>
        <sz val="9"/>
        <color indexed="8"/>
        <rFont val="Calibri"/>
        <family val="2"/>
      </rPr>
      <t xml:space="preserve">réduction fixe </t>
    </r>
    <r>
      <rPr>
        <i/>
        <sz val="9"/>
        <color indexed="8"/>
        <rFont val="Calibri"/>
        <family val="2"/>
      </rPr>
      <t>3 enfants à charge</t>
    </r>
  </si>
  <si>
    <t>Tableau de conversion tranches fixes »_selon revenus bruts (Tableau qui impose des tranches de revenus identiques)</t>
  </si>
  <si>
    <t>Etude Boutat: un coût horaire moyen indexé =</t>
  </si>
  <si>
    <t>Tableau de conversion "tranches fixes "_selon revenus imposables (Tableau qui impose des tranches de revenus identiques)</t>
  </si>
  <si>
    <t>Tableau de conversion "tranches libres"_selon revenus bruts  (Tableau qui permet d'entrer les tranches de revenus spécifiques)</t>
  </si>
  <si>
    <t>Tableau de conversion "tranches libres"_selon revenus imposables  (Tableau qui permet d'entrer les tranches de revenus spécifiques)</t>
  </si>
  <si>
    <t xml:space="preserve">Inscrire le nb d'heures en décimal (ex: 3½ heure = 3.5 / 5¼ = 5.25 / 6¾ = 6.75) </t>
  </si>
  <si>
    <t>&lt; 40'000</t>
  </si>
  <si>
    <t>&lt; 46'800</t>
  </si>
  <si>
    <t>Revenu net &lt; 40'000 : tarif parents plafond (Fr. / jour) :</t>
  </si>
  <si>
    <r>
      <rPr>
        <b/>
        <sz val="12"/>
        <color indexed="8"/>
        <rFont val="Arial"/>
        <family val="2"/>
      </rPr>
      <t>TABLEAUX DE CONVERSION CRECHE
Instructions</t>
    </r>
    <r>
      <rPr>
        <b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>Ce document est composé de 2 tableaux</t>
    </r>
    <r>
      <rPr>
        <b/>
        <sz val="10"/>
        <color indexed="8"/>
        <rFont val="Arial"/>
        <family val="2"/>
      </rPr>
      <t xml:space="preserve">
- </t>
    </r>
    <r>
      <rPr>
        <sz val="10"/>
        <color indexed="8"/>
        <rFont val="Arial"/>
        <family val="2"/>
      </rPr>
      <t xml:space="preserve">2 tableaux « tranches libres » </t>
    </r>
    <r>
      <rPr>
        <b/>
        <sz val="10"/>
        <color indexed="62"/>
        <rFont val="Arial"/>
        <family val="2"/>
      </rPr>
      <t>(onglets bleus)</t>
    </r>
    <r>
      <rPr>
        <sz val="10"/>
        <color indexed="8"/>
        <rFont val="Arial"/>
        <family val="2"/>
      </rPr>
      <t xml:space="preserve"> : Tableaux de conversion qui permettent d’entrer les tranches de revenus spécifiques à chaque structure.
Les tableaux « tranches libres » permettent aux structures d’adapter leurs tarifs en gardant leurs propres tranches de revenus. 
Ces tableaux serviront ainsi de base à l’adoption de nouveaux tarifs. 
Dans les deux tableaux, un prix minimal est déterminé. 
</t>
    </r>
    <r>
      <rPr>
        <b/>
        <sz val="10"/>
        <color indexed="8"/>
        <rFont val="Arial"/>
        <family val="2"/>
      </rPr>
      <t>Démarche:</t>
    </r>
    <r>
      <rPr>
        <sz val="10"/>
        <color indexed="8"/>
        <rFont val="Arial"/>
        <family val="2"/>
      </rPr>
      <t xml:space="preserve">
1</t>
    </r>
    <r>
      <rPr>
        <b/>
        <sz val="10"/>
        <color indexed="8"/>
        <rFont val="Arial"/>
        <family val="2"/>
      </rPr>
      <t>. Remplir un des tableaux « tranches libres» (onglets bleus)</t>
    </r>
    <r>
      <rPr>
        <sz val="10"/>
        <color indexed="8"/>
        <rFont val="Arial"/>
        <family val="2"/>
      </rPr>
      <t xml:space="preserve">
&gt; Choisir l’onglet  « </t>
    </r>
    <r>
      <rPr>
        <sz val="10"/>
        <color indexed="10"/>
        <rFont val="Arial"/>
        <family val="2"/>
      </rPr>
      <t>Revenus bruts </t>
    </r>
    <r>
      <rPr>
        <sz val="10"/>
        <color indexed="8"/>
        <rFont val="Arial"/>
        <family val="2"/>
      </rPr>
      <t>» ou « </t>
    </r>
    <r>
      <rPr>
        <sz val="10"/>
        <color indexed="10"/>
        <rFont val="Arial"/>
        <family val="2"/>
      </rPr>
      <t>Revenus imposables</t>
    </r>
    <r>
      <rPr>
        <sz val="10"/>
        <color indexed="8"/>
        <rFont val="Arial"/>
        <family val="2"/>
      </rPr>
      <t xml:space="preserve"> », selon que votre barème actuel est calculé sur des échelles de revenus bruts ou de revenus imposables
&gt; Inscrire le nom de la crèche (ligne 2) 
&gt; Inscrire le nombre d'heures d'ouverture de la crèche (ligne 4)
&gt; Inscrire le prix coutant de la crèche (ligne 6)
&gt; Inscrire dans la colonne de gauche les tranches de revenus  de votre structure et indiquez , dans la colonne de droite, le prix normalement payé par les parents (avant la conversion).
Le tableau de conversion répercute le soutien Etat-Employeur sur le tarif payé par les parents, </t>
    </r>
    <r>
      <rPr>
        <b/>
        <sz val="10"/>
        <color indexed="8"/>
        <rFont val="Arial"/>
        <family val="2"/>
      </rPr>
      <t>e</t>
    </r>
    <r>
      <rPr>
        <b/>
        <u val="single"/>
        <sz val="10"/>
        <color indexed="8"/>
        <rFont val="Arial"/>
        <family val="2"/>
      </rPr>
      <t>n tenant compte d'un prix plancher</t>
    </r>
    <r>
      <rPr>
        <sz val="10"/>
        <color indexed="8"/>
        <rFont val="Arial"/>
        <family val="2"/>
      </rPr>
      <t xml:space="preserve"> et propose une nouvelle grille de tarif (Grille 2).  Les résultats de la conversion doivent être utilisés pour adapter les tarifs des structures existantes.
</t>
    </r>
    <r>
      <rPr>
        <b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>DSAS/SEJ_</t>
    </r>
    <r>
      <rPr>
        <sz val="9"/>
        <color indexed="8"/>
        <rFont val="Arial"/>
        <family val="2"/>
      </rPr>
      <t>Septembre 2016</t>
    </r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</si>
</sst>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%"/>
    <numFmt numFmtId="171" formatCode="&quot;SFr.&quot;\ #,##0.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62"/>
      <name val="Arial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u val="single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1"/>
      <color indexed="36"/>
      <name val="Arial"/>
      <family val="2"/>
    </font>
    <font>
      <b/>
      <sz val="11"/>
      <color indexed="40"/>
      <name val="Arial"/>
      <family val="2"/>
    </font>
    <font>
      <b/>
      <sz val="16"/>
      <color indexed="8"/>
      <name val="Calibri"/>
      <family val="2"/>
    </font>
    <font>
      <sz val="8"/>
      <color indexed="44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rgb="FF7030A0"/>
      <name val="Arial"/>
      <family val="2"/>
    </font>
    <font>
      <b/>
      <sz val="11"/>
      <color rgb="FF00B0F0"/>
      <name val="Arial"/>
      <family val="2"/>
    </font>
    <font>
      <sz val="10"/>
      <color theme="1"/>
      <name val="Arial"/>
      <family val="2"/>
    </font>
    <font>
      <b/>
      <sz val="16"/>
      <color theme="1"/>
      <name val="Calibri"/>
      <family val="2"/>
    </font>
    <font>
      <sz val="8"/>
      <color theme="3" tint="0.5999900102615356"/>
      <name val="Calibri"/>
      <family val="2"/>
    </font>
    <font>
      <sz val="11"/>
      <color theme="1"/>
      <name val="Arial"/>
      <family val="2"/>
    </font>
    <font>
      <i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double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41">
    <xf numFmtId="0" fontId="0" fillId="0" borderId="0" xfId="0" applyFont="1" applyAlignment="1">
      <alignment/>
    </xf>
    <xf numFmtId="4" fontId="0" fillId="11" borderId="10" xfId="0" applyNumberFormat="1" applyFill="1" applyBorder="1" applyAlignment="1" applyProtection="1">
      <alignment wrapText="1"/>
      <protection locked="0"/>
    </xf>
    <xf numFmtId="4" fontId="0" fillId="11" borderId="11" xfId="0" applyNumberFormat="1" applyFill="1" applyBorder="1" applyAlignment="1" applyProtection="1">
      <alignment wrapText="1"/>
      <protection locked="0"/>
    </xf>
    <xf numFmtId="4" fontId="0" fillId="11" borderId="12" xfId="0" applyNumberFormat="1" applyFill="1" applyBorder="1" applyAlignment="1" applyProtection="1">
      <alignment wrapText="1"/>
      <protection locked="0"/>
    </xf>
    <xf numFmtId="9" fontId="0" fillId="11" borderId="13" xfId="0" applyNumberFormat="1" applyFill="1" applyBorder="1" applyAlignment="1" applyProtection="1">
      <alignment wrapText="1"/>
      <protection locked="0"/>
    </xf>
    <xf numFmtId="9" fontId="0" fillId="11" borderId="14" xfId="0" applyNumberFormat="1" applyFill="1" applyBorder="1" applyAlignment="1" applyProtection="1">
      <alignment wrapText="1"/>
      <protection locked="0"/>
    </xf>
    <xf numFmtId="2" fontId="51" fillId="2" borderId="0" xfId="0" applyNumberFormat="1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/>
    </xf>
    <xf numFmtId="2" fontId="51" fillId="0" borderId="0" xfId="0" applyNumberFormat="1" applyFont="1" applyAlignment="1" applyProtection="1">
      <alignment/>
      <protection/>
    </xf>
    <xf numFmtId="0" fontId="51" fillId="0" borderId="0" xfId="0" applyFont="1" applyAlignment="1" applyProtection="1">
      <alignment horizontal="left"/>
      <protection/>
    </xf>
    <xf numFmtId="2" fontId="30" fillId="0" borderId="0" xfId="0" applyNumberFormat="1" applyFont="1" applyFill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51" fillId="0" borderId="15" xfId="0" applyNumberFormat="1" applyFont="1" applyFill="1" applyBorder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1" fillId="11" borderId="0" xfId="0" applyFont="1" applyFill="1" applyAlignment="1" applyProtection="1">
      <alignment horizontal="left" vertical="center"/>
      <protection/>
    </xf>
    <xf numFmtId="0" fontId="0" fillId="11" borderId="0" xfId="0" applyFill="1" applyAlignment="1" applyProtection="1">
      <alignment/>
      <protection/>
    </xf>
    <xf numFmtId="0" fontId="54" fillId="0" borderId="0" xfId="0" applyFont="1" applyBorder="1" applyAlignment="1" applyProtection="1">
      <alignment horizontal="left" vertical="center" wrapText="1"/>
      <protection/>
    </xf>
    <xf numFmtId="0" fontId="51" fillId="0" borderId="0" xfId="0" applyFont="1" applyBorder="1" applyAlignment="1" applyProtection="1">
      <alignment horizontal="right"/>
      <protection/>
    </xf>
    <xf numFmtId="0" fontId="0" fillId="2" borderId="12" xfId="0" applyFill="1" applyBorder="1" applyAlignment="1" applyProtection="1">
      <alignment horizontal="center" wrapText="1"/>
      <protection/>
    </xf>
    <xf numFmtId="0" fontId="0" fillId="2" borderId="16" xfId="0" applyFill="1" applyBorder="1" applyAlignment="1" applyProtection="1">
      <alignment horizontal="center" wrapText="1"/>
      <protection/>
    </xf>
    <xf numFmtId="0" fontId="0" fillId="2" borderId="14" xfId="0" applyFill="1" applyBorder="1" applyAlignment="1" applyProtection="1">
      <alignment horizontal="center" wrapText="1"/>
      <protection/>
    </xf>
    <xf numFmtId="0" fontId="0" fillId="0" borderId="12" xfId="0" applyFill="1" applyBorder="1" applyAlignment="1" applyProtection="1">
      <alignment horizontal="center" wrapText="1"/>
      <protection/>
    </xf>
    <xf numFmtId="0" fontId="0" fillId="0" borderId="16" xfId="0" applyFill="1" applyBorder="1" applyAlignment="1" applyProtection="1">
      <alignment horizontal="center" wrapText="1"/>
      <protection/>
    </xf>
    <xf numFmtId="0" fontId="0" fillId="0" borderId="14" xfId="0" applyFill="1" applyBorder="1" applyAlignment="1" applyProtection="1">
      <alignment horizontal="center" wrapText="1"/>
      <protection/>
    </xf>
    <xf numFmtId="0" fontId="0" fillId="0" borderId="17" xfId="0" applyFill="1" applyBorder="1" applyAlignment="1" applyProtection="1">
      <alignment/>
      <protection/>
    </xf>
    <xf numFmtId="3" fontId="30" fillId="0" borderId="10" xfId="0" applyNumberFormat="1" applyFont="1" applyFill="1" applyBorder="1" applyAlignment="1" applyProtection="1">
      <alignment horizontal="center"/>
      <protection/>
    </xf>
    <xf numFmtId="9" fontId="0" fillId="2" borderId="13" xfId="0" applyNumberFormat="1" applyFill="1" applyBorder="1" applyAlignment="1" applyProtection="1">
      <alignment wrapText="1"/>
      <protection/>
    </xf>
    <xf numFmtId="4" fontId="0" fillId="2" borderId="10" xfId="0" applyNumberFormat="1" applyFill="1" applyBorder="1" applyAlignment="1" applyProtection="1">
      <alignment wrapText="1"/>
      <protection/>
    </xf>
    <xf numFmtId="4" fontId="0" fillId="0" borderId="10" xfId="0" applyNumberFormat="1" applyFill="1" applyBorder="1" applyAlignment="1" applyProtection="1">
      <alignment wrapText="1"/>
      <protection/>
    </xf>
    <xf numFmtId="9" fontId="0" fillId="0" borderId="18" xfId="0" applyNumberFormat="1" applyFill="1" applyBorder="1" applyAlignment="1" applyProtection="1">
      <alignment wrapText="1"/>
      <protection/>
    </xf>
    <xf numFmtId="4" fontId="0" fillId="0" borderId="17" xfId="0" applyNumberFormat="1" applyFill="1" applyBorder="1" applyAlignment="1" applyProtection="1">
      <alignment wrapText="1"/>
      <protection/>
    </xf>
    <xf numFmtId="3" fontId="30" fillId="0" borderId="11" xfId="0" applyNumberFormat="1" applyFont="1" applyFill="1" applyBorder="1" applyAlignment="1" applyProtection="1">
      <alignment horizontal="center"/>
      <protection/>
    </xf>
    <xf numFmtId="4" fontId="0" fillId="2" borderId="11" xfId="0" applyNumberFormat="1" applyFill="1" applyBorder="1" applyAlignment="1" applyProtection="1">
      <alignment wrapText="1"/>
      <protection/>
    </xf>
    <xf numFmtId="4" fontId="0" fillId="0" borderId="11" xfId="0" applyNumberFormat="1" applyFill="1" applyBorder="1" applyAlignment="1" applyProtection="1">
      <alignment wrapText="1"/>
      <protection/>
    </xf>
    <xf numFmtId="9" fontId="0" fillId="0" borderId="13" xfId="0" applyNumberForma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/>
      <protection/>
    </xf>
    <xf numFmtId="3" fontId="30" fillId="0" borderId="19" xfId="0" applyNumberFormat="1" applyFont="1" applyFill="1" applyBorder="1" applyAlignment="1" applyProtection="1">
      <alignment horizontal="center"/>
      <protection/>
    </xf>
    <xf numFmtId="9" fontId="0" fillId="2" borderId="14" xfId="0" applyNumberFormat="1" applyFill="1" applyBorder="1" applyAlignment="1" applyProtection="1">
      <alignment wrapText="1"/>
      <protection/>
    </xf>
    <xf numFmtId="4" fontId="0" fillId="2" borderId="12" xfId="0" applyNumberFormat="1" applyFill="1" applyBorder="1" applyAlignment="1" applyProtection="1">
      <alignment wrapText="1"/>
      <protection/>
    </xf>
    <xf numFmtId="4" fontId="0" fillId="0" borderId="12" xfId="0" applyNumberFormat="1" applyFill="1" applyBorder="1" applyAlignment="1" applyProtection="1">
      <alignment wrapText="1"/>
      <protection/>
    </xf>
    <xf numFmtId="9" fontId="0" fillId="0" borderId="14" xfId="0" applyNumberFormat="1" applyFill="1" applyBorder="1" applyAlignment="1" applyProtection="1">
      <alignment wrapText="1"/>
      <protection/>
    </xf>
    <xf numFmtId="3" fontId="30" fillId="0" borderId="20" xfId="0" applyNumberFormat="1" applyFont="1" applyFill="1" applyBorder="1" applyAlignment="1" applyProtection="1">
      <alignment horizontal="center"/>
      <protection/>
    </xf>
    <xf numFmtId="3" fontId="30" fillId="0" borderId="17" xfId="0" applyNumberFormat="1" applyFont="1" applyFill="1" applyBorder="1" applyAlignment="1" applyProtection="1">
      <alignment horizontal="center"/>
      <protection/>
    </xf>
    <xf numFmtId="0" fontId="0" fillId="2" borderId="0" xfId="0" applyFill="1" applyAlignment="1" applyProtection="1">
      <alignment/>
      <protection locked="0"/>
    </xf>
    <xf numFmtId="170" fontId="51" fillId="0" borderId="0" xfId="0" applyNumberFormat="1" applyFont="1" applyFill="1" applyAlignment="1" applyProtection="1">
      <alignment/>
      <protection/>
    </xf>
    <xf numFmtId="0" fontId="0" fillId="0" borderId="16" xfId="0" applyFill="1" applyBorder="1" applyAlignment="1" applyProtection="1">
      <alignment horizontal="center" wrapText="1"/>
      <protection/>
    </xf>
    <xf numFmtId="0" fontId="0" fillId="0" borderId="12" xfId="0" applyFill="1" applyBorder="1" applyAlignment="1" applyProtection="1">
      <alignment horizontal="center" wrapText="1"/>
      <protection/>
    </xf>
    <xf numFmtId="0" fontId="0" fillId="0" borderId="14" xfId="0" applyFill="1" applyBorder="1" applyAlignment="1" applyProtection="1">
      <alignment horizontal="center" wrapText="1"/>
      <protection/>
    </xf>
    <xf numFmtId="0" fontId="0" fillId="0" borderId="16" xfId="0" applyFill="1" applyBorder="1" applyAlignment="1" applyProtection="1">
      <alignment horizontal="center" wrapText="1"/>
      <protection/>
    </xf>
    <xf numFmtId="0" fontId="0" fillId="0" borderId="12" xfId="0" applyFill="1" applyBorder="1" applyAlignment="1" applyProtection="1">
      <alignment horizontal="center" wrapText="1"/>
      <protection/>
    </xf>
    <xf numFmtId="0" fontId="0" fillId="0" borderId="14" xfId="0" applyFill="1" applyBorder="1" applyAlignment="1" applyProtection="1">
      <alignment horizontal="center" wrapText="1"/>
      <protection/>
    </xf>
    <xf numFmtId="3" fontId="30" fillId="0" borderId="11" xfId="0" applyNumberFormat="1" applyFont="1" applyFill="1" applyBorder="1" applyAlignment="1" applyProtection="1">
      <alignment horizontal="center"/>
      <protection locked="0"/>
    </xf>
    <xf numFmtId="3" fontId="30" fillId="0" borderId="19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Fill="1" applyAlignment="1" applyProtection="1">
      <alignment/>
      <protection/>
    </xf>
    <xf numFmtId="0" fontId="55" fillId="0" borderId="0" xfId="0" applyFont="1" applyFill="1" applyAlignment="1" applyProtection="1">
      <alignment/>
      <protection/>
    </xf>
    <xf numFmtId="0" fontId="56" fillId="0" borderId="0" xfId="0" applyFont="1" applyFill="1" applyAlignment="1" applyProtection="1">
      <alignment/>
      <protection/>
    </xf>
    <xf numFmtId="0" fontId="57" fillId="0" borderId="0" xfId="0" applyFont="1" applyAlignment="1">
      <alignment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 horizontal="center" wrapText="1"/>
      <protection/>
    </xf>
    <xf numFmtId="0" fontId="0" fillId="0" borderId="16" xfId="0" applyFill="1" applyBorder="1" applyAlignment="1" applyProtection="1">
      <alignment horizontal="center" wrapText="1"/>
      <protection/>
    </xf>
    <xf numFmtId="0" fontId="0" fillId="0" borderId="14" xfId="0" applyFill="1" applyBorder="1" applyAlignment="1" applyProtection="1">
      <alignment horizontal="center" wrapText="1"/>
      <protection/>
    </xf>
    <xf numFmtId="3" fontId="30" fillId="0" borderId="10" xfId="0" applyNumberFormat="1" applyFon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 wrapText="1"/>
      <protection/>
    </xf>
    <xf numFmtId="0" fontId="0" fillId="0" borderId="12" xfId="0" applyFill="1" applyBorder="1" applyAlignment="1" applyProtection="1">
      <alignment horizontal="center" wrapText="1"/>
      <protection/>
    </xf>
    <xf numFmtId="0" fontId="0" fillId="0" borderId="14" xfId="0" applyFill="1" applyBorder="1" applyAlignment="1" applyProtection="1">
      <alignment horizontal="center" wrapText="1"/>
      <protection/>
    </xf>
    <xf numFmtId="171" fontId="0" fillId="0" borderId="0" xfId="0" applyNumberFormat="1" applyFill="1" applyAlignment="1" applyProtection="1">
      <alignment/>
      <protection/>
    </xf>
    <xf numFmtId="0" fontId="0" fillId="0" borderId="16" xfId="0" applyFill="1" applyBorder="1" applyAlignment="1" applyProtection="1">
      <alignment horizontal="center" wrapText="1"/>
      <protection/>
    </xf>
    <xf numFmtId="0" fontId="0" fillId="0" borderId="12" xfId="0" applyFill="1" applyBorder="1" applyAlignment="1" applyProtection="1">
      <alignment horizontal="center" wrapText="1"/>
      <protection/>
    </xf>
    <xf numFmtId="0" fontId="0" fillId="0" borderId="14" xfId="0" applyFill="1" applyBorder="1" applyAlignment="1" applyProtection="1">
      <alignment horizontal="center" wrapText="1"/>
      <protection/>
    </xf>
    <xf numFmtId="3" fontId="30" fillId="0" borderId="21" xfId="0" applyNumberFormat="1" applyFont="1" applyFill="1" applyBorder="1" applyAlignment="1" applyProtection="1">
      <alignment horizontal="center"/>
      <protection/>
    </xf>
    <xf numFmtId="4" fontId="0" fillId="0" borderId="21" xfId="0" applyNumberFormat="1" applyFill="1" applyBorder="1" applyAlignment="1" applyProtection="1">
      <alignment wrapText="1"/>
      <protection/>
    </xf>
    <xf numFmtId="9" fontId="0" fillId="0" borderId="21" xfId="0" applyNumberFormat="1" applyFill="1" applyBorder="1" applyAlignment="1" applyProtection="1">
      <alignment wrapText="1"/>
      <protection/>
    </xf>
    <xf numFmtId="3" fontId="30" fillId="0" borderId="0" xfId="0" applyNumberFormat="1" applyFont="1" applyFill="1" applyBorder="1" applyAlignment="1" applyProtection="1">
      <alignment horizontal="center"/>
      <protection/>
    </xf>
    <xf numFmtId="4" fontId="0" fillId="0" borderId="0" xfId="0" applyNumberFormat="1" applyFill="1" applyBorder="1" applyAlignment="1" applyProtection="1">
      <alignment wrapText="1"/>
      <protection/>
    </xf>
    <xf numFmtId="9" fontId="0" fillId="0" borderId="0" xfId="0" applyNumberFormat="1" applyFill="1" applyBorder="1" applyAlignment="1" applyProtection="1">
      <alignment wrapText="1"/>
      <protection/>
    </xf>
    <xf numFmtId="0" fontId="0" fillId="2" borderId="0" xfId="0" applyFill="1" applyAlignment="1" applyProtection="1">
      <alignment/>
      <protection/>
    </xf>
    <xf numFmtId="2" fontId="51" fillId="2" borderId="0" xfId="0" applyNumberFormat="1" applyFont="1" applyFill="1" applyAlignment="1" applyProtection="1">
      <alignment/>
      <protection/>
    </xf>
    <xf numFmtId="4" fontId="0" fillId="11" borderId="10" xfId="0" applyNumberFormat="1" applyFill="1" applyBorder="1" applyAlignment="1" applyProtection="1">
      <alignment wrapText="1"/>
      <protection/>
    </xf>
    <xf numFmtId="9" fontId="0" fillId="11" borderId="13" xfId="0" applyNumberFormat="1" applyFill="1" applyBorder="1" applyAlignment="1" applyProtection="1">
      <alignment wrapText="1"/>
      <protection/>
    </xf>
    <xf numFmtId="4" fontId="0" fillId="11" borderId="11" xfId="0" applyNumberFormat="1" applyFill="1" applyBorder="1" applyAlignment="1" applyProtection="1">
      <alignment wrapText="1"/>
      <protection/>
    </xf>
    <xf numFmtId="9" fontId="0" fillId="11" borderId="14" xfId="0" applyNumberFormat="1" applyFill="1" applyBorder="1" applyAlignment="1" applyProtection="1">
      <alignment wrapText="1"/>
      <protection/>
    </xf>
    <xf numFmtId="4" fontId="0" fillId="11" borderId="12" xfId="0" applyNumberFormat="1" applyFill="1" applyBorder="1" applyAlignment="1" applyProtection="1">
      <alignment wrapText="1"/>
      <protection/>
    </xf>
    <xf numFmtId="4" fontId="0" fillId="4" borderId="10" xfId="0" applyNumberFormat="1" applyFill="1" applyBorder="1" applyAlignment="1" applyProtection="1">
      <alignment wrapText="1"/>
      <protection/>
    </xf>
    <xf numFmtId="9" fontId="0" fillId="4" borderId="18" xfId="0" applyNumberFormat="1" applyFill="1" applyBorder="1" applyAlignment="1" applyProtection="1">
      <alignment wrapText="1"/>
      <protection/>
    </xf>
    <xf numFmtId="4" fontId="0" fillId="4" borderId="11" xfId="0" applyNumberFormat="1" applyFill="1" applyBorder="1" applyAlignment="1" applyProtection="1">
      <alignment wrapText="1"/>
      <protection/>
    </xf>
    <xf numFmtId="9" fontId="0" fillId="4" borderId="13" xfId="0" applyNumberFormat="1" applyFill="1" applyBorder="1" applyAlignment="1" applyProtection="1">
      <alignment wrapText="1"/>
      <protection/>
    </xf>
    <xf numFmtId="4" fontId="0" fillId="4" borderId="12" xfId="0" applyNumberFormat="1" applyFill="1" applyBorder="1" applyAlignment="1" applyProtection="1">
      <alignment wrapText="1"/>
      <protection/>
    </xf>
    <xf numFmtId="9" fontId="0" fillId="4" borderId="14" xfId="0" applyNumberFormat="1" applyFill="1" applyBorder="1" applyAlignment="1" applyProtection="1">
      <alignment wrapText="1"/>
      <protection/>
    </xf>
    <xf numFmtId="4" fontId="0" fillId="7" borderId="10" xfId="0" applyNumberFormat="1" applyFill="1" applyBorder="1" applyAlignment="1" applyProtection="1">
      <alignment wrapText="1"/>
      <protection/>
    </xf>
    <xf numFmtId="9" fontId="0" fillId="7" borderId="18" xfId="0" applyNumberFormat="1" applyFill="1" applyBorder="1" applyAlignment="1" applyProtection="1">
      <alignment wrapText="1"/>
      <protection/>
    </xf>
    <xf numFmtId="4" fontId="0" fillId="7" borderId="11" xfId="0" applyNumberFormat="1" applyFill="1" applyBorder="1" applyAlignment="1" applyProtection="1">
      <alignment wrapText="1"/>
      <protection/>
    </xf>
    <xf numFmtId="9" fontId="0" fillId="7" borderId="13" xfId="0" applyNumberFormat="1" applyFill="1" applyBorder="1" applyAlignment="1" applyProtection="1">
      <alignment wrapText="1"/>
      <protection/>
    </xf>
    <xf numFmtId="4" fontId="0" fillId="7" borderId="12" xfId="0" applyNumberFormat="1" applyFill="1" applyBorder="1" applyAlignment="1" applyProtection="1">
      <alignment wrapText="1"/>
      <protection/>
    </xf>
    <xf numFmtId="9" fontId="0" fillId="7" borderId="14" xfId="0" applyNumberFormat="1" applyFill="1" applyBorder="1" applyAlignment="1" applyProtection="1">
      <alignment wrapText="1"/>
      <protection/>
    </xf>
    <xf numFmtId="0" fontId="58" fillId="5" borderId="0" xfId="0" applyFont="1" applyFill="1" applyAlignment="1" applyProtection="1">
      <alignment horizontal="center"/>
      <protection locked="0"/>
    </xf>
    <xf numFmtId="0" fontId="56" fillId="0" borderId="0" xfId="0" applyFont="1" applyFill="1" applyAlignment="1" applyProtection="1">
      <alignment horizontal="left"/>
      <protection/>
    </xf>
    <xf numFmtId="0" fontId="59" fillId="0" borderId="0" xfId="0" applyFont="1" applyAlignment="1" applyProtection="1">
      <alignment/>
      <protection/>
    </xf>
    <xf numFmtId="0" fontId="0" fillId="0" borderId="16" xfId="0" applyFill="1" applyBorder="1" applyAlignment="1" applyProtection="1">
      <alignment horizontal="center" wrapText="1"/>
      <protection/>
    </xf>
    <xf numFmtId="0" fontId="0" fillId="0" borderId="12" xfId="0" applyFill="1" applyBorder="1" applyAlignment="1" applyProtection="1">
      <alignment horizontal="center" wrapText="1"/>
      <protection/>
    </xf>
    <xf numFmtId="0" fontId="0" fillId="0" borderId="14" xfId="0" applyFill="1" applyBorder="1" applyAlignment="1" applyProtection="1">
      <alignment horizontal="center" wrapText="1"/>
      <protection/>
    </xf>
    <xf numFmtId="0" fontId="0" fillId="2" borderId="12" xfId="0" applyFill="1" applyBorder="1" applyAlignment="1" applyProtection="1">
      <alignment horizontal="center" wrapText="1"/>
      <protection/>
    </xf>
    <xf numFmtId="0" fontId="0" fillId="2" borderId="16" xfId="0" applyFill="1" applyBorder="1" applyAlignment="1" applyProtection="1">
      <alignment horizontal="center" wrapText="1"/>
      <protection/>
    </xf>
    <xf numFmtId="0" fontId="0" fillId="2" borderId="14" xfId="0" applyFill="1" applyBorder="1" applyAlignment="1" applyProtection="1">
      <alignment horizontal="center" wrapText="1"/>
      <protection/>
    </xf>
    <xf numFmtId="0" fontId="0" fillId="0" borderId="0" xfId="0" applyAlignment="1">
      <alignment wrapText="1"/>
    </xf>
    <xf numFmtId="0" fontId="60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54" fillId="0" borderId="13" xfId="0" applyFont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/>
      <protection/>
    </xf>
    <xf numFmtId="0" fontId="0" fillId="2" borderId="10" xfId="0" applyFill="1" applyBorder="1" applyAlignment="1" applyProtection="1">
      <alignment horizontal="center" wrapText="1"/>
      <protection/>
    </xf>
    <xf numFmtId="0" fontId="0" fillId="2" borderId="21" xfId="0" applyFill="1" applyBorder="1" applyAlignment="1" applyProtection="1">
      <alignment horizontal="center" wrapText="1"/>
      <protection/>
    </xf>
    <xf numFmtId="0" fontId="0" fillId="2" borderId="18" xfId="0" applyFill="1" applyBorder="1" applyAlignment="1" applyProtection="1">
      <alignment horizontal="center" wrapText="1"/>
      <protection/>
    </xf>
    <xf numFmtId="0" fontId="0" fillId="0" borderId="10" xfId="0" applyFill="1" applyBorder="1" applyAlignment="1" applyProtection="1">
      <alignment horizontal="center" wrapText="1"/>
      <protection/>
    </xf>
    <xf numFmtId="0" fontId="0" fillId="0" borderId="21" xfId="0" applyFill="1" applyBorder="1" applyAlignment="1" applyProtection="1">
      <alignment horizontal="center" wrapText="1"/>
      <protection/>
    </xf>
    <xf numFmtId="0" fontId="0" fillId="0" borderId="18" xfId="0" applyFill="1" applyBorder="1" applyAlignment="1" applyProtection="1">
      <alignment horizontal="center" wrapText="1"/>
      <protection/>
    </xf>
    <xf numFmtId="0" fontId="0" fillId="2" borderId="11" xfId="0" applyFill="1" applyBorder="1" applyAlignment="1" applyProtection="1">
      <alignment horizontal="center" wrapText="1"/>
      <protection/>
    </xf>
    <xf numFmtId="0" fontId="0" fillId="2" borderId="0" xfId="0" applyFill="1" applyBorder="1" applyAlignment="1" applyProtection="1">
      <alignment horizontal="center" wrapText="1"/>
      <protection/>
    </xf>
    <xf numFmtId="0" fontId="0" fillId="2" borderId="13" xfId="0" applyFill="1" applyBorder="1" applyAlignment="1" applyProtection="1">
      <alignment horizontal="center" wrapText="1"/>
      <protection/>
    </xf>
    <xf numFmtId="0" fontId="0" fillId="0" borderId="11" xfId="0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0" fillId="0" borderId="13" xfId="0" applyFill="1" applyBorder="1" applyAlignment="1" applyProtection="1">
      <alignment horizontal="center" wrapText="1"/>
      <protection/>
    </xf>
    <xf numFmtId="0" fontId="0" fillId="0" borderId="16" xfId="0" applyFill="1" applyBorder="1" applyAlignment="1" applyProtection="1">
      <alignment horizontal="center" wrapText="1"/>
      <protection/>
    </xf>
    <xf numFmtId="0" fontId="61" fillId="0" borderId="0" xfId="0" applyFont="1" applyFill="1" applyAlignment="1" applyProtection="1">
      <alignment horizontal="center" wrapText="1"/>
      <protection/>
    </xf>
    <xf numFmtId="0" fontId="0" fillId="0" borderId="12" xfId="0" applyFill="1" applyBorder="1" applyAlignment="1" applyProtection="1">
      <alignment horizontal="center" wrapText="1"/>
      <protection/>
    </xf>
    <xf numFmtId="0" fontId="0" fillId="0" borderId="14" xfId="0" applyFill="1" applyBorder="1" applyAlignment="1" applyProtection="1">
      <alignment horizontal="center" wrapText="1"/>
      <protection/>
    </xf>
    <xf numFmtId="0" fontId="0" fillId="2" borderId="12" xfId="0" applyFill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alignment horizontal="center" wrapText="1"/>
      <protection locked="0"/>
    </xf>
    <xf numFmtId="0" fontId="0" fillId="2" borderId="14" xfId="0" applyFill="1" applyBorder="1" applyAlignment="1" applyProtection="1">
      <alignment horizontal="center" wrapText="1"/>
      <protection locked="0"/>
    </xf>
    <xf numFmtId="171" fontId="0" fillId="2" borderId="12" xfId="0" applyNumberFormat="1" applyFill="1" applyBorder="1" applyAlignment="1" applyProtection="1">
      <alignment horizontal="center" wrapText="1"/>
      <protection locked="0"/>
    </xf>
    <xf numFmtId="171" fontId="0" fillId="2" borderId="16" xfId="0" applyNumberFormat="1" applyFill="1" applyBorder="1" applyAlignment="1" applyProtection="1">
      <alignment horizontal="center" wrapText="1"/>
      <protection locked="0"/>
    </xf>
    <xf numFmtId="171" fontId="0" fillId="2" borderId="14" xfId="0" applyNumberFormat="1" applyFill="1" applyBorder="1" applyAlignment="1" applyProtection="1">
      <alignment horizontal="center" wrapText="1"/>
      <protection locked="0"/>
    </xf>
    <xf numFmtId="0" fontId="58" fillId="5" borderId="0" xfId="0" applyFont="1" applyFill="1" applyAlignment="1" applyProtection="1">
      <alignment horizontal="center"/>
      <protection locked="0"/>
    </xf>
    <xf numFmtId="0" fontId="55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56" fillId="0" borderId="0" xfId="0" applyFont="1" applyFill="1" applyAlignment="1" applyProtection="1">
      <alignment horizontal="left" wrapText="1"/>
      <protection/>
    </xf>
    <xf numFmtId="0" fontId="0" fillId="2" borderId="12" xfId="0" applyFill="1" applyBorder="1" applyAlignment="1" applyProtection="1">
      <alignment horizontal="center" wrapText="1"/>
      <protection/>
    </xf>
    <xf numFmtId="0" fontId="0" fillId="2" borderId="16" xfId="0" applyFill="1" applyBorder="1" applyAlignment="1" applyProtection="1">
      <alignment horizontal="center" wrapText="1"/>
      <protection/>
    </xf>
    <xf numFmtId="0" fontId="0" fillId="2" borderId="14" xfId="0" applyFill="1" applyBorder="1" applyAlignment="1" applyProtection="1">
      <alignment horizont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esuchter Hyperlink" xfId="40"/>
    <cellStyle name="Calcul" xfId="41"/>
    <cellStyle name="Cellule liée" xfId="42"/>
    <cellStyle name="Commentaire" xfId="43"/>
    <cellStyle name="Entrée" xfId="44"/>
    <cellStyle name="Hyperlink" xfId="45"/>
    <cellStyle name="Insatisfaisant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7"/>
  <sheetViews>
    <sheetView tabSelected="1" zoomScale="90" zoomScaleNormal="90" zoomScalePageLayoutView="0" workbookViewId="0" topLeftCell="A1">
      <selection activeCell="C9" sqref="C9"/>
    </sheetView>
  </sheetViews>
  <sheetFormatPr defaultColWidth="11.421875" defaultRowHeight="15"/>
  <cols>
    <col min="1" max="1" width="13.28125" style="0" bestFit="1" customWidth="1"/>
    <col min="4" max="4" width="13.57421875" style="0" customWidth="1"/>
    <col min="5" max="5" width="15.28125" style="0" customWidth="1"/>
    <col min="6" max="6" width="13.00390625" style="0" customWidth="1"/>
    <col min="13" max="13" width="18.140625" style="0" customWidth="1"/>
  </cols>
  <sheetData>
    <row r="1" spans="1:13" ht="108.75" customHeight="1">
      <c r="A1" s="108" t="s">
        <v>73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18.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s="60" customFormat="1" ht="78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02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3" ht="55.5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</row>
    <row r="6" spans="1:13" ht="63" customHeight="1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</row>
    <row r="7" ht="15">
      <c r="A7" s="107"/>
    </row>
  </sheetData>
  <sheetProtection password="EB4E" sheet="1" objects="1" scenarios="1" formatCells="0" formatColumns="0" formatRows="0"/>
  <mergeCells count="1">
    <mergeCell ref="A1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AD73"/>
  <sheetViews>
    <sheetView zoomScalePageLayoutView="0" workbookViewId="0" topLeftCell="A1">
      <selection activeCell="D7" sqref="D7"/>
    </sheetView>
  </sheetViews>
  <sheetFormatPr defaultColWidth="11.57421875" defaultRowHeight="15"/>
  <cols>
    <col min="1" max="1" width="16.140625" style="7" customWidth="1"/>
    <col min="2" max="2" width="6.7109375" style="7" customWidth="1"/>
    <col min="3" max="3" width="7.7109375" style="7" customWidth="1"/>
    <col min="4" max="4" width="6.7109375" style="7" customWidth="1"/>
    <col min="5" max="5" width="7.57421875" style="7" customWidth="1"/>
    <col min="6" max="6" width="6.28125" style="7" customWidth="1"/>
    <col min="7" max="10" width="6.7109375" style="7" customWidth="1"/>
    <col min="11" max="11" width="2.00390625" style="7" customWidth="1"/>
    <col min="12" max="15" width="6.7109375" style="7" customWidth="1"/>
    <col min="16" max="16" width="2.140625" style="7" customWidth="1"/>
    <col min="17" max="20" width="6.7109375" style="7" customWidth="1"/>
    <col min="21" max="21" width="2.00390625" style="7" customWidth="1"/>
    <col min="22" max="25" width="6.7109375" style="7" customWidth="1"/>
    <col min="26" max="26" width="2.140625" style="7" customWidth="1"/>
    <col min="27" max="30" width="6.7109375" style="7" customWidth="1"/>
    <col min="31" max="31" width="5.421875" style="7" customWidth="1"/>
    <col min="32" max="32" width="11.421875" style="7" customWidth="1"/>
    <col min="33" max="33" width="6.7109375" style="7" customWidth="1"/>
    <col min="34" max="34" width="7.28125" style="7" customWidth="1"/>
    <col min="35" max="36" width="6.7109375" style="7" customWidth="1"/>
    <col min="37" max="16384" width="11.57421875" style="7" customWidth="1"/>
  </cols>
  <sheetData>
    <row r="1" ht="30.75" customHeight="1">
      <c r="A1" s="58" t="s">
        <v>64</v>
      </c>
    </row>
    <row r="2" spans="1:30" ht="21">
      <c r="A2" s="134" t="s">
        <v>61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</row>
    <row r="3" spans="1:21" ht="15">
      <c r="A3" s="8" t="s">
        <v>45</v>
      </c>
      <c r="B3" s="9"/>
      <c r="C3" s="10"/>
      <c r="G3" s="47"/>
      <c r="H3" s="100" t="s">
        <v>69</v>
      </c>
      <c r="K3" s="8"/>
      <c r="U3" s="8"/>
    </row>
    <row r="4" spans="1:21" ht="15">
      <c r="A4" s="8"/>
      <c r="B4" s="9"/>
      <c r="C4" s="10"/>
      <c r="F4" s="8"/>
      <c r="G4" s="10"/>
      <c r="H4" s="11"/>
      <c r="K4" s="8"/>
      <c r="U4" s="8"/>
    </row>
    <row r="5" spans="2:10" ht="15.75" customHeight="1">
      <c r="B5" s="12" t="s">
        <v>48</v>
      </c>
      <c r="F5" s="8"/>
      <c r="G5" s="6"/>
      <c r="I5" s="12"/>
      <c r="J5" s="12"/>
    </row>
    <row r="6" spans="2:14" ht="15">
      <c r="B6" s="12" t="s">
        <v>0</v>
      </c>
      <c r="C6" s="9"/>
      <c r="F6" s="8"/>
      <c r="G6" s="13">
        <f>G3*N6*0.1</f>
        <v>0</v>
      </c>
      <c r="H6" s="14" t="s">
        <v>65</v>
      </c>
      <c r="I6" s="12"/>
      <c r="J6" s="12"/>
      <c r="N6" s="7">
        <v>8.37</v>
      </c>
    </row>
    <row r="7" spans="2:10" ht="15">
      <c r="B7" s="12" t="s">
        <v>30</v>
      </c>
      <c r="C7" s="9"/>
      <c r="D7" s="48">
        <v>0.055</v>
      </c>
      <c r="F7" s="8"/>
      <c r="G7" s="15">
        <f>N6*G3*D7</f>
        <v>0</v>
      </c>
      <c r="H7" s="14" t="s">
        <v>1</v>
      </c>
      <c r="I7" s="12"/>
      <c r="J7" s="12"/>
    </row>
    <row r="8" spans="2:10" ht="15.75" thickBot="1">
      <c r="B8" s="12" t="s">
        <v>49</v>
      </c>
      <c r="C8" s="9"/>
      <c r="F8" s="8"/>
      <c r="G8" s="16">
        <f>G5-G6-G7</f>
        <v>0</v>
      </c>
      <c r="H8" s="14" t="s">
        <v>2</v>
      </c>
      <c r="I8" s="12"/>
      <c r="J8" s="12"/>
    </row>
    <row r="9" spans="1:21" ht="11.25" customHeight="1" thickTop="1">
      <c r="A9" s="8"/>
      <c r="B9" s="9"/>
      <c r="C9" s="10"/>
      <c r="F9" s="8"/>
      <c r="G9" s="10"/>
      <c r="H9" s="11"/>
      <c r="K9" s="8"/>
      <c r="U9" s="8"/>
    </row>
    <row r="10" spans="1:21" ht="15">
      <c r="A10" s="12" t="s">
        <v>46</v>
      </c>
      <c r="B10" s="10"/>
      <c r="H10" s="8">
        <v>18</v>
      </c>
      <c r="K10" s="8"/>
      <c r="U10" s="8"/>
    </row>
    <row r="11" spans="1:21" ht="15">
      <c r="A11" s="17" t="s">
        <v>47</v>
      </c>
      <c r="B11" s="10"/>
      <c r="G11" s="10"/>
      <c r="H11" s="8">
        <v>18</v>
      </c>
      <c r="K11" s="8"/>
      <c r="U11" s="8"/>
    </row>
    <row r="12" spans="1:21" ht="7.5" customHeight="1">
      <c r="A12" s="8"/>
      <c r="B12" s="12"/>
      <c r="C12" s="10"/>
      <c r="F12" s="8"/>
      <c r="G12" s="10"/>
      <c r="H12" s="11"/>
      <c r="K12" s="8"/>
      <c r="U12" s="8"/>
    </row>
    <row r="13" spans="1:30" ht="26.25" customHeight="1">
      <c r="A13" s="18" t="s">
        <v>3</v>
      </c>
      <c r="B13" s="19"/>
      <c r="C13" s="19"/>
      <c r="D13" s="19"/>
      <c r="E13" s="19"/>
      <c r="F13" s="19"/>
      <c r="L13" s="125" t="s">
        <v>62</v>
      </c>
      <c r="M13" s="125"/>
      <c r="N13" s="125"/>
      <c r="O13" s="125"/>
      <c r="Q13" s="125" t="s">
        <v>63</v>
      </c>
      <c r="R13" s="125"/>
      <c r="S13" s="125"/>
      <c r="T13" s="125"/>
      <c r="V13" s="125" t="s">
        <v>55</v>
      </c>
      <c r="W13" s="125"/>
      <c r="X13" s="125"/>
      <c r="Y13" s="125"/>
      <c r="AA13" s="125" t="s">
        <v>56</v>
      </c>
      <c r="AB13" s="125"/>
      <c r="AC13" s="125"/>
      <c r="AD13" s="125"/>
    </row>
    <row r="14" spans="1:30" ht="31.5" customHeight="1">
      <c r="A14" s="20"/>
      <c r="B14" s="124" t="s">
        <v>51</v>
      </c>
      <c r="C14" s="124"/>
      <c r="D14" s="124"/>
      <c r="E14" s="124"/>
      <c r="G14" s="124" t="s">
        <v>52</v>
      </c>
      <c r="H14" s="124"/>
      <c r="I14" s="124"/>
      <c r="J14" s="124"/>
      <c r="L14" s="124" t="s">
        <v>52</v>
      </c>
      <c r="M14" s="124"/>
      <c r="N14" s="124"/>
      <c r="O14" s="124"/>
      <c r="Q14" s="124" t="s">
        <v>52</v>
      </c>
      <c r="R14" s="124"/>
      <c r="S14" s="124"/>
      <c r="T14" s="124"/>
      <c r="V14" s="124" t="s">
        <v>52</v>
      </c>
      <c r="W14" s="124"/>
      <c r="X14" s="124"/>
      <c r="Y14" s="124"/>
      <c r="AA14" s="124" t="s">
        <v>52</v>
      </c>
      <c r="AB14" s="124"/>
      <c r="AC14" s="124"/>
      <c r="AD14" s="124"/>
    </row>
    <row r="15" spans="1:30" ht="17.25" customHeight="1">
      <c r="A15" s="110" t="s">
        <v>6</v>
      </c>
      <c r="B15" s="112" t="s">
        <v>7</v>
      </c>
      <c r="C15" s="113"/>
      <c r="D15" s="113"/>
      <c r="E15" s="114"/>
      <c r="G15" s="115" t="s">
        <v>7</v>
      </c>
      <c r="H15" s="116"/>
      <c r="I15" s="116"/>
      <c r="J15" s="117"/>
      <c r="L15" s="115" t="s">
        <v>7</v>
      </c>
      <c r="M15" s="116"/>
      <c r="N15" s="116"/>
      <c r="O15" s="117"/>
      <c r="Q15" s="115" t="s">
        <v>7</v>
      </c>
      <c r="R15" s="116"/>
      <c r="S15" s="116"/>
      <c r="T15" s="117"/>
      <c r="V15" s="115" t="s">
        <v>7</v>
      </c>
      <c r="W15" s="116"/>
      <c r="X15" s="116"/>
      <c r="Y15" s="117"/>
      <c r="AA15" s="115" t="s">
        <v>7</v>
      </c>
      <c r="AB15" s="116"/>
      <c r="AC15" s="116"/>
      <c r="AD15" s="117"/>
    </row>
    <row r="16" spans="1:30" ht="17.25" customHeight="1">
      <c r="A16" s="111"/>
      <c r="B16" s="118" t="s">
        <v>8</v>
      </c>
      <c r="C16" s="119"/>
      <c r="D16" s="119"/>
      <c r="E16" s="120"/>
      <c r="G16" s="121" t="s">
        <v>8</v>
      </c>
      <c r="H16" s="122"/>
      <c r="I16" s="122"/>
      <c r="J16" s="123"/>
      <c r="L16" s="121" t="s">
        <v>9</v>
      </c>
      <c r="M16" s="122"/>
      <c r="N16" s="122"/>
      <c r="O16" s="123"/>
      <c r="Q16" s="121" t="s">
        <v>10</v>
      </c>
      <c r="R16" s="122"/>
      <c r="S16" s="122"/>
      <c r="T16" s="123"/>
      <c r="V16" s="121" t="s">
        <v>9</v>
      </c>
      <c r="W16" s="122"/>
      <c r="X16" s="122"/>
      <c r="Y16" s="123"/>
      <c r="AA16" s="121" t="s">
        <v>10</v>
      </c>
      <c r="AB16" s="122"/>
      <c r="AC16" s="122"/>
      <c r="AD16" s="123"/>
    </row>
    <row r="17" spans="1:30" ht="15" customHeight="1">
      <c r="A17" s="21"/>
      <c r="B17" s="22"/>
      <c r="C17" s="23"/>
      <c r="D17" s="23"/>
      <c r="E17" s="24"/>
      <c r="G17" s="126"/>
      <c r="H17" s="124"/>
      <c r="I17" s="124"/>
      <c r="J17" s="127"/>
      <c r="L17" s="131">
        <v>8</v>
      </c>
      <c r="M17" s="132"/>
      <c r="N17" s="132"/>
      <c r="O17" s="133"/>
      <c r="P17" s="69"/>
      <c r="Q17" s="131">
        <v>12</v>
      </c>
      <c r="R17" s="132"/>
      <c r="S17" s="132"/>
      <c r="T17" s="133"/>
      <c r="V17" s="128">
        <v>0.85</v>
      </c>
      <c r="W17" s="129"/>
      <c r="X17" s="129"/>
      <c r="Y17" s="130"/>
      <c r="AA17" s="128">
        <v>0.75</v>
      </c>
      <c r="AB17" s="129"/>
      <c r="AC17" s="129"/>
      <c r="AD17" s="130"/>
    </row>
    <row r="18" spans="2:30" ht="15" customHeight="1">
      <c r="B18" s="112" t="s">
        <v>11</v>
      </c>
      <c r="C18" s="114"/>
      <c r="D18" s="112" t="s">
        <v>12</v>
      </c>
      <c r="E18" s="114"/>
      <c r="G18" s="115" t="s">
        <v>11</v>
      </c>
      <c r="H18" s="116"/>
      <c r="I18" s="115" t="s">
        <v>12</v>
      </c>
      <c r="J18" s="117"/>
      <c r="L18" s="115" t="s">
        <v>11</v>
      </c>
      <c r="M18" s="116"/>
      <c r="N18" s="115" t="s">
        <v>12</v>
      </c>
      <c r="O18" s="117"/>
      <c r="Q18" s="115" t="s">
        <v>11</v>
      </c>
      <c r="R18" s="116"/>
      <c r="S18" s="115" t="s">
        <v>12</v>
      </c>
      <c r="T18" s="117"/>
      <c r="V18" s="115" t="s">
        <v>11</v>
      </c>
      <c r="W18" s="116"/>
      <c r="X18" s="115" t="s">
        <v>12</v>
      </c>
      <c r="Y18" s="117"/>
      <c r="AA18" s="115" t="s">
        <v>11</v>
      </c>
      <c r="AB18" s="116"/>
      <c r="AC18" s="115" t="s">
        <v>12</v>
      </c>
      <c r="AD18" s="117"/>
    </row>
    <row r="19" spans="2:30" ht="17.25" customHeight="1">
      <c r="B19" s="22" t="s">
        <v>13</v>
      </c>
      <c r="C19" s="23" t="s">
        <v>14</v>
      </c>
      <c r="D19" s="22" t="s">
        <v>13</v>
      </c>
      <c r="E19" s="24" t="s">
        <v>14</v>
      </c>
      <c r="G19" s="25" t="s">
        <v>13</v>
      </c>
      <c r="H19" s="26" t="s">
        <v>14</v>
      </c>
      <c r="I19" s="25" t="s">
        <v>13</v>
      </c>
      <c r="J19" s="27" t="s">
        <v>14</v>
      </c>
      <c r="K19" s="28"/>
      <c r="L19" s="62" t="s">
        <v>13</v>
      </c>
      <c r="M19" s="63" t="s">
        <v>14</v>
      </c>
      <c r="N19" s="62" t="s">
        <v>13</v>
      </c>
      <c r="O19" s="64" t="s">
        <v>14</v>
      </c>
      <c r="Q19" s="62" t="s">
        <v>13</v>
      </c>
      <c r="R19" s="63" t="s">
        <v>14</v>
      </c>
      <c r="S19" s="62" t="s">
        <v>13</v>
      </c>
      <c r="T19" s="64" t="s">
        <v>14</v>
      </c>
      <c r="U19" s="61"/>
      <c r="V19" s="25" t="s">
        <v>13</v>
      </c>
      <c r="W19" s="26" t="s">
        <v>14</v>
      </c>
      <c r="X19" s="25" t="s">
        <v>13</v>
      </c>
      <c r="Y19" s="27" t="s">
        <v>14</v>
      </c>
      <c r="AA19" s="25" t="s">
        <v>13</v>
      </c>
      <c r="AB19" s="26" t="s">
        <v>14</v>
      </c>
      <c r="AC19" s="25" t="s">
        <v>13</v>
      </c>
      <c r="AD19" s="27" t="s">
        <v>14</v>
      </c>
    </row>
    <row r="20" spans="1:30" ht="15" customHeight="1">
      <c r="A20" s="29" t="s">
        <v>15</v>
      </c>
      <c r="B20" s="1"/>
      <c r="C20" s="30">
        <f>IF($G$5="","",B20/$G$5)</f>
      </c>
      <c r="D20" s="31">
        <f>IF($G$5="","",$G$5-B20)</f>
      </c>
      <c r="E20" s="30">
        <f>IF($G$5="","",D20/$G$5)</f>
      </c>
      <c r="G20" s="32">
        <f>IF(B20="","",IF(B20-$G$6-$G$7&lt;$H$10,$H$10,$H$11))</f>
      </c>
      <c r="H20" s="33">
        <f>IF($G$5="","",G20/$G$8)</f>
      </c>
      <c r="I20" s="32">
        <f>IF($G$5="","",$G$8-G20)</f>
      </c>
      <c r="J20" s="33">
        <f>IF($G$5="","",1-H20)</f>
      </c>
      <c r="K20" s="34"/>
      <c r="L20" s="86">
        <f>IF($B20="","",IF($G20-L$17&lt;$H$10-2,$H$10-2,ROUND(($G20-L$17)*20,0.1)/20))</f>
      </c>
      <c r="M20" s="87">
        <f>IF($G$5="","",L20/$G$8)</f>
      </c>
      <c r="N20" s="86">
        <f>IF($G$5="","",$G$8-L20)</f>
      </c>
      <c r="O20" s="87">
        <f>IF($G$5="","",1-M20)</f>
      </c>
      <c r="Q20" s="86">
        <f>IF($B20="","",IF($G20-Q$17&lt;$H$10-4,$H$10-4,ROUND(($G20-Q$17)*20,0.1)/20))</f>
      </c>
      <c r="R20" s="87">
        <f>IF($G$5="","",Q20/$G$8)</f>
      </c>
      <c r="S20" s="86">
        <f>IF($G$5="","",$G$8-Q20)</f>
      </c>
      <c r="T20" s="87">
        <f>IF($G$5="","",1-R20)</f>
      </c>
      <c r="U20" s="37"/>
      <c r="V20" s="92">
        <f>IF($B20="","",IF($G20*V$17&lt;$H$10-2,$H$10-2,ROUND($G20*V$17*20,0.1)/20))</f>
      </c>
      <c r="W20" s="93">
        <f>IF($G$5="","",V20/$G$8)</f>
      </c>
      <c r="X20" s="92">
        <f>IF($G$5="","",$G$8-V20)</f>
      </c>
      <c r="Y20" s="93">
        <f>IF($G$5="","",1-W20)</f>
      </c>
      <c r="AA20" s="92">
        <f>IF($B20="","",IF($G20*AA$17&lt;$H$10-4,$H$10-4,ROUND($G20*AA$17*20,0.1)/20))</f>
      </c>
      <c r="AB20" s="93">
        <f>IF($G$5="","",AA20/$G$8)</f>
      </c>
      <c r="AC20" s="92">
        <f>IF($G$5="","",$G$8-AA20)</f>
      </c>
      <c r="AD20" s="93">
        <f>IF($G$5="","",1-AB20)</f>
      </c>
    </row>
    <row r="21" spans="1:30" ht="15">
      <c r="A21" s="35" t="s">
        <v>17</v>
      </c>
      <c r="B21" s="2"/>
      <c r="C21" s="30">
        <f aca="true" t="shared" si="0" ref="C21:C42">IF($G$5="","",B21/$G$5)</f>
      </c>
      <c r="D21" s="36">
        <f aca="true" t="shared" si="1" ref="D21:D42">IF($G$5="","",$G$5-B21)</f>
      </c>
      <c r="E21" s="30">
        <f aca="true" t="shared" si="2" ref="E21:E42">IF($G$5="","",D21/$G$5)</f>
      </c>
      <c r="G21" s="37">
        <f>IF(B21="","",IF(B21-$G$6-$G$7&lt;$H$10,$H$10,ROUND((B21-$G$6-$G$7)*20,0.1)/20))</f>
      </c>
      <c r="H21" s="38">
        <f>IF($G$5="","",G21/$G$8)</f>
      </c>
      <c r="I21" s="37">
        <f>IF($G$5="","",$G$8-G21)</f>
      </c>
      <c r="J21" s="38">
        <f>IF($G$5="","",1-H21)</f>
      </c>
      <c r="L21" s="88">
        <f aca="true" t="shared" si="3" ref="L21:L42">IF($B21="","",IF($G21-L$17&lt;$H$10-2,$H$10-2,ROUND(($G21-L$17)*20,0.1)/20))</f>
      </c>
      <c r="M21" s="89">
        <f aca="true" t="shared" si="4" ref="M21:M42">IF($G$5="","",L21/$G$8)</f>
      </c>
      <c r="N21" s="88">
        <f aca="true" t="shared" si="5" ref="N21:N42">IF($G$5="","",$G$8-L21)</f>
      </c>
      <c r="O21" s="89">
        <f aca="true" t="shared" si="6" ref="O21:O42">IF($G$5="","",1-M21)</f>
      </c>
      <c r="Q21" s="88">
        <f aca="true" t="shared" si="7" ref="Q21:Q42">IF($B21="","",IF($G21-Q$17&lt;$H$10-4,$H$10-4,ROUND(($G21-Q$17)*20,0.1)/20))</f>
      </c>
      <c r="R21" s="89">
        <f aca="true" t="shared" si="8" ref="R21:R42">IF($G$5="","",Q21/$G$8)</f>
      </c>
      <c r="S21" s="88">
        <f aca="true" t="shared" si="9" ref="S21:S42">IF($G$5="","",$G$8-Q21)</f>
      </c>
      <c r="T21" s="89">
        <f aca="true" t="shared" si="10" ref="T21:T42">IF($G$5="","",1-R21)</f>
      </c>
      <c r="V21" s="94">
        <f aca="true" t="shared" si="11" ref="V21:V42">IF($B21="","",IF($G21*V$17&lt;$H$10-2,$H$10-2,ROUND($G21*V$17*20,0.1)/20))</f>
      </c>
      <c r="W21" s="95">
        <f>IF($G$5="","",V21/$G$8)</f>
      </c>
      <c r="X21" s="94">
        <f>IF($G$5="","",$G$8-V21)</f>
      </c>
      <c r="Y21" s="95">
        <f>IF($G$5="","",1-W21)</f>
      </c>
      <c r="AA21" s="94">
        <f aca="true" t="shared" si="12" ref="AA21:AA42">IF($B21="","",IF($G21*AA$17&lt;$H$10-4,$H$10-4,ROUND($G21*AA$17*20,0.1)/20))</f>
      </c>
      <c r="AB21" s="95">
        <f>IF($G$5="","",AA21/$G$8)</f>
      </c>
      <c r="AC21" s="94">
        <f>IF($G$5="","",$G$8-AA21)</f>
      </c>
      <c r="AD21" s="95">
        <f>IF($G$5="","",1-AB21)</f>
      </c>
    </row>
    <row r="22" spans="1:30" ht="15">
      <c r="A22" s="35" t="s">
        <v>18</v>
      </c>
      <c r="B22" s="2"/>
      <c r="C22" s="30">
        <f t="shared" si="0"/>
      </c>
      <c r="D22" s="36">
        <f t="shared" si="1"/>
      </c>
      <c r="E22" s="30">
        <f t="shared" si="2"/>
      </c>
      <c r="G22" s="37">
        <f aca="true" t="shared" si="13" ref="G22:G42">IF(B22="","",IF(B22-$G$6-$G$7&lt;$H$10,$H$10,ROUND((B22-$G$6-$G$7)*20,0.1)/20))</f>
      </c>
      <c r="H22" s="38">
        <f aca="true" t="shared" si="14" ref="H22:H42">IF($G$5="","",G22/$G$8)</f>
      </c>
      <c r="I22" s="37">
        <f aca="true" t="shared" si="15" ref="I22:I42">IF($G$5="","",$G$8-G22)</f>
      </c>
      <c r="J22" s="38">
        <f aca="true" t="shared" si="16" ref="J22:J42">IF($G$5="","",1-H22)</f>
      </c>
      <c r="L22" s="88">
        <f t="shared" si="3"/>
      </c>
      <c r="M22" s="89">
        <f t="shared" si="4"/>
      </c>
      <c r="N22" s="88">
        <f t="shared" si="5"/>
      </c>
      <c r="O22" s="89">
        <f t="shared" si="6"/>
      </c>
      <c r="Q22" s="88">
        <f t="shared" si="7"/>
      </c>
      <c r="R22" s="89">
        <f t="shared" si="8"/>
      </c>
      <c r="S22" s="88">
        <f t="shared" si="9"/>
      </c>
      <c r="T22" s="89">
        <f t="shared" si="10"/>
      </c>
      <c r="V22" s="94">
        <f t="shared" si="11"/>
      </c>
      <c r="W22" s="95">
        <f aca="true" t="shared" si="17" ref="W22:W42">IF($G$5="","",V22/$G$8)</f>
      </c>
      <c r="X22" s="94">
        <f aca="true" t="shared" si="18" ref="X22:X42">IF($G$5="","",$G$8-V22)</f>
      </c>
      <c r="Y22" s="95">
        <f aca="true" t="shared" si="19" ref="Y22:Y42">IF($G$5="","",1-W22)</f>
      </c>
      <c r="AA22" s="94">
        <f t="shared" si="12"/>
      </c>
      <c r="AB22" s="95">
        <f aca="true" t="shared" si="20" ref="AB22:AB42">IF($G$5="","",AA22/$G$8)</f>
      </c>
      <c r="AC22" s="94">
        <f aca="true" t="shared" si="21" ref="AC22:AC42">IF($G$5="","",$G$8-AA22)</f>
      </c>
      <c r="AD22" s="95">
        <f aca="true" t="shared" si="22" ref="AD22:AD42">IF($G$5="","",1-AB22)</f>
      </c>
    </row>
    <row r="23" spans="1:30" ht="15">
      <c r="A23" s="35" t="s">
        <v>19</v>
      </c>
      <c r="B23" s="2"/>
      <c r="C23" s="30">
        <f t="shared" si="0"/>
      </c>
      <c r="D23" s="36">
        <f t="shared" si="1"/>
      </c>
      <c r="E23" s="30">
        <f t="shared" si="2"/>
      </c>
      <c r="G23" s="37">
        <f t="shared" si="13"/>
      </c>
      <c r="H23" s="38">
        <f t="shared" si="14"/>
      </c>
      <c r="I23" s="37">
        <f t="shared" si="15"/>
      </c>
      <c r="J23" s="38">
        <f t="shared" si="16"/>
      </c>
      <c r="L23" s="88">
        <f t="shared" si="3"/>
      </c>
      <c r="M23" s="89">
        <f t="shared" si="4"/>
      </c>
      <c r="N23" s="88">
        <f t="shared" si="5"/>
      </c>
      <c r="O23" s="89">
        <f t="shared" si="6"/>
      </c>
      <c r="Q23" s="88">
        <f t="shared" si="7"/>
      </c>
      <c r="R23" s="89">
        <f t="shared" si="8"/>
      </c>
      <c r="S23" s="88">
        <f t="shared" si="9"/>
      </c>
      <c r="T23" s="89">
        <f t="shared" si="10"/>
      </c>
      <c r="V23" s="94">
        <f t="shared" si="11"/>
      </c>
      <c r="W23" s="95">
        <f t="shared" si="17"/>
      </c>
      <c r="X23" s="94">
        <f t="shared" si="18"/>
      </c>
      <c r="Y23" s="95">
        <f t="shared" si="19"/>
      </c>
      <c r="AA23" s="94">
        <f t="shared" si="12"/>
      </c>
      <c r="AB23" s="95">
        <f t="shared" si="20"/>
      </c>
      <c r="AC23" s="94">
        <f t="shared" si="21"/>
      </c>
      <c r="AD23" s="95">
        <f t="shared" si="22"/>
      </c>
    </row>
    <row r="24" spans="1:30" ht="15">
      <c r="A24" s="35" t="s">
        <v>20</v>
      </c>
      <c r="B24" s="2"/>
      <c r="C24" s="30">
        <f t="shared" si="0"/>
      </c>
      <c r="D24" s="36">
        <f t="shared" si="1"/>
      </c>
      <c r="E24" s="30">
        <f t="shared" si="2"/>
      </c>
      <c r="G24" s="37">
        <f t="shared" si="13"/>
      </c>
      <c r="H24" s="38">
        <f t="shared" si="14"/>
      </c>
      <c r="I24" s="37">
        <f t="shared" si="15"/>
      </c>
      <c r="J24" s="38">
        <f t="shared" si="16"/>
      </c>
      <c r="L24" s="88">
        <f t="shared" si="3"/>
      </c>
      <c r="M24" s="89">
        <f t="shared" si="4"/>
      </c>
      <c r="N24" s="88">
        <f t="shared" si="5"/>
      </c>
      <c r="O24" s="89">
        <f t="shared" si="6"/>
      </c>
      <c r="Q24" s="88">
        <f t="shared" si="7"/>
      </c>
      <c r="R24" s="89">
        <f t="shared" si="8"/>
      </c>
      <c r="S24" s="88">
        <f t="shared" si="9"/>
      </c>
      <c r="T24" s="89">
        <f t="shared" si="10"/>
      </c>
      <c r="V24" s="94">
        <f t="shared" si="11"/>
      </c>
      <c r="W24" s="95">
        <f t="shared" si="17"/>
      </c>
      <c r="X24" s="94">
        <f t="shared" si="18"/>
      </c>
      <c r="Y24" s="95">
        <f t="shared" si="19"/>
      </c>
      <c r="AA24" s="94">
        <f t="shared" si="12"/>
      </c>
      <c r="AB24" s="95">
        <f t="shared" si="20"/>
      </c>
      <c r="AC24" s="94">
        <f t="shared" si="21"/>
      </c>
      <c r="AD24" s="95">
        <f t="shared" si="22"/>
      </c>
    </row>
    <row r="25" spans="1:30" ht="15">
      <c r="A25" s="35" t="s">
        <v>21</v>
      </c>
      <c r="B25" s="2"/>
      <c r="C25" s="30">
        <f t="shared" si="0"/>
      </c>
      <c r="D25" s="36">
        <f t="shared" si="1"/>
      </c>
      <c r="E25" s="30">
        <f t="shared" si="2"/>
      </c>
      <c r="G25" s="37">
        <f t="shared" si="13"/>
      </c>
      <c r="H25" s="38">
        <f t="shared" si="14"/>
      </c>
      <c r="I25" s="37">
        <f t="shared" si="15"/>
      </c>
      <c r="J25" s="38">
        <f t="shared" si="16"/>
      </c>
      <c r="L25" s="88">
        <f t="shared" si="3"/>
      </c>
      <c r="M25" s="89">
        <f t="shared" si="4"/>
      </c>
      <c r="N25" s="88">
        <f t="shared" si="5"/>
      </c>
      <c r="O25" s="89">
        <f t="shared" si="6"/>
      </c>
      <c r="Q25" s="88">
        <f t="shared" si="7"/>
      </c>
      <c r="R25" s="89">
        <f t="shared" si="8"/>
      </c>
      <c r="S25" s="88">
        <f t="shared" si="9"/>
      </c>
      <c r="T25" s="89">
        <f t="shared" si="10"/>
      </c>
      <c r="V25" s="94">
        <f t="shared" si="11"/>
      </c>
      <c r="W25" s="95">
        <f t="shared" si="17"/>
      </c>
      <c r="X25" s="94">
        <f t="shared" si="18"/>
      </c>
      <c r="Y25" s="95">
        <f t="shared" si="19"/>
      </c>
      <c r="AA25" s="94">
        <f t="shared" si="12"/>
      </c>
      <c r="AB25" s="95">
        <f t="shared" si="20"/>
      </c>
      <c r="AC25" s="94">
        <f t="shared" si="21"/>
      </c>
      <c r="AD25" s="95">
        <f t="shared" si="22"/>
      </c>
    </row>
    <row r="26" spans="1:30" ht="15">
      <c r="A26" s="35" t="s">
        <v>22</v>
      </c>
      <c r="B26" s="2"/>
      <c r="C26" s="30">
        <f t="shared" si="0"/>
      </c>
      <c r="D26" s="36">
        <f t="shared" si="1"/>
      </c>
      <c r="E26" s="30">
        <f t="shared" si="2"/>
      </c>
      <c r="G26" s="37">
        <f t="shared" si="13"/>
      </c>
      <c r="H26" s="38">
        <f t="shared" si="14"/>
      </c>
      <c r="I26" s="37">
        <f t="shared" si="15"/>
      </c>
      <c r="J26" s="38">
        <f t="shared" si="16"/>
      </c>
      <c r="L26" s="88">
        <f t="shared" si="3"/>
      </c>
      <c r="M26" s="89">
        <f t="shared" si="4"/>
      </c>
      <c r="N26" s="88">
        <f t="shared" si="5"/>
      </c>
      <c r="O26" s="89">
        <f t="shared" si="6"/>
      </c>
      <c r="Q26" s="88">
        <f t="shared" si="7"/>
      </c>
      <c r="R26" s="89">
        <f t="shared" si="8"/>
      </c>
      <c r="S26" s="88">
        <f t="shared" si="9"/>
      </c>
      <c r="T26" s="89">
        <f t="shared" si="10"/>
      </c>
      <c r="V26" s="94">
        <f t="shared" si="11"/>
      </c>
      <c r="W26" s="95">
        <f t="shared" si="17"/>
      </c>
      <c r="X26" s="94">
        <f t="shared" si="18"/>
      </c>
      <c r="Y26" s="95">
        <f t="shared" si="19"/>
      </c>
      <c r="AA26" s="94">
        <f t="shared" si="12"/>
      </c>
      <c r="AB26" s="95">
        <f t="shared" si="20"/>
      </c>
      <c r="AC26" s="94">
        <f t="shared" si="21"/>
      </c>
      <c r="AD26" s="95">
        <f t="shared" si="22"/>
      </c>
    </row>
    <row r="27" spans="1:30" ht="15">
      <c r="A27" s="35" t="s">
        <v>23</v>
      </c>
      <c r="B27" s="2"/>
      <c r="C27" s="30">
        <f t="shared" si="0"/>
      </c>
      <c r="D27" s="36">
        <f t="shared" si="1"/>
      </c>
      <c r="E27" s="30">
        <f t="shared" si="2"/>
      </c>
      <c r="G27" s="37">
        <f t="shared" si="13"/>
      </c>
      <c r="H27" s="38">
        <f t="shared" si="14"/>
      </c>
      <c r="I27" s="37">
        <f t="shared" si="15"/>
      </c>
      <c r="J27" s="38">
        <f t="shared" si="16"/>
      </c>
      <c r="L27" s="88">
        <f t="shared" si="3"/>
      </c>
      <c r="M27" s="89">
        <f t="shared" si="4"/>
      </c>
      <c r="N27" s="88">
        <f t="shared" si="5"/>
      </c>
      <c r="O27" s="89">
        <f t="shared" si="6"/>
      </c>
      <c r="Q27" s="88">
        <f t="shared" si="7"/>
      </c>
      <c r="R27" s="89">
        <f t="shared" si="8"/>
      </c>
      <c r="S27" s="88">
        <f t="shared" si="9"/>
      </c>
      <c r="T27" s="89">
        <f t="shared" si="10"/>
      </c>
      <c r="V27" s="94">
        <f t="shared" si="11"/>
      </c>
      <c r="W27" s="95">
        <f t="shared" si="17"/>
      </c>
      <c r="X27" s="94">
        <f t="shared" si="18"/>
      </c>
      <c r="Y27" s="95">
        <f t="shared" si="19"/>
      </c>
      <c r="AA27" s="94">
        <f t="shared" si="12"/>
      </c>
      <c r="AB27" s="95">
        <f t="shared" si="20"/>
      </c>
      <c r="AC27" s="94">
        <f t="shared" si="21"/>
      </c>
      <c r="AD27" s="95">
        <f t="shared" si="22"/>
      </c>
    </row>
    <row r="28" spans="1:30" ht="15">
      <c r="A28" s="35" t="s">
        <v>24</v>
      </c>
      <c r="B28" s="2"/>
      <c r="C28" s="30">
        <f t="shared" si="0"/>
      </c>
      <c r="D28" s="36">
        <f t="shared" si="1"/>
      </c>
      <c r="E28" s="30">
        <f t="shared" si="2"/>
      </c>
      <c r="G28" s="37">
        <f t="shared" si="13"/>
      </c>
      <c r="H28" s="38">
        <f t="shared" si="14"/>
      </c>
      <c r="I28" s="37">
        <f t="shared" si="15"/>
      </c>
      <c r="J28" s="38">
        <f t="shared" si="16"/>
      </c>
      <c r="L28" s="88">
        <f t="shared" si="3"/>
      </c>
      <c r="M28" s="89">
        <f t="shared" si="4"/>
      </c>
      <c r="N28" s="88">
        <f t="shared" si="5"/>
      </c>
      <c r="O28" s="89">
        <f t="shared" si="6"/>
      </c>
      <c r="Q28" s="88">
        <f t="shared" si="7"/>
      </c>
      <c r="R28" s="89">
        <f t="shared" si="8"/>
      </c>
      <c r="S28" s="88">
        <f t="shared" si="9"/>
      </c>
      <c r="T28" s="89">
        <f t="shared" si="10"/>
      </c>
      <c r="V28" s="94">
        <f t="shared" si="11"/>
      </c>
      <c r="W28" s="95">
        <f t="shared" si="17"/>
      </c>
      <c r="X28" s="94">
        <f t="shared" si="18"/>
      </c>
      <c r="Y28" s="95">
        <f t="shared" si="19"/>
      </c>
      <c r="AA28" s="94">
        <f t="shared" si="12"/>
      </c>
      <c r="AB28" s="95">
        <f t="shared" si="20"/>
      </c>
      <c r="AC28" s="94">
        <f t="shared" si="21"/>
      </c>
      <c r="AD28" s="95">
        <f t="shared" si="22"/>
      </c>
    </row>
    <row r="29" spans="1:30" ht="15">
      <c r="A29" s="35" t="s">
        <v>25</v>
      </c>
      <c r="B29" s="2"/>
      <c r="C29" s="30">
        <f t="shared" si="0"/>
      </c>
      <c r="D29" s="36">
        <f t="shared" si="1"/>
      </c>
      <c r="E29" s="30">
        <f t="shared" si="2"/>
      </c>
      <c r="F29" s="8"/>
      <c r="G29" s="37">
        <f t="shared" si="13"/>
      </c>
      <c r="H29" s="38">
        <f t="shared" si="14"/>
      </c>
      <c r="I29" s="37">
        <f t="shared" si="15"/>
      </c>
      <c r="J29" s="38">
        <f t="shared" si="16"/>
      </c>
      <c r="L29" s="88">
        <f t="shared" si="3"/>
      </c>
      <c r="M29" s="89">
        <f t="shared" si="4"/>
      </c>
      <c r="N29" s="88">
        <f t="shared" si="5"/>
      </c>
      <c r="O29" s="89">
        <f t="shared" si="6"/>
      </c>
      <c r="Q29" s="88">
        <f t="shared" si="7"/>
      </c>
      <c r="R29" s="89">
        <f t="shared" si="8"/>
      </c>
      <c r="S29" s="88">
        <f t="shared" si="9"/>
      </c>
      <c r="T29" s="89">
        <f t="shared" si="10"/>
      </c>
      <c r="V29" s="94">
        <f t="shared" si="11"/>
      </c>
      <c r="W29" s="95">
        <f t="shared" si="17"/>
      </c>
      <c r="X29" s="94">
        <f t="shared" si="18"/>
      </c>
      <c r="Y29" s="95">
        <f t="shared" si="19"/>
      </c>
      <c r="AA29" s="94">
        <f t="shared" si="12"/>
      </c>
      <c r="AB29" s="95">
        <f t="shared" si="20"/>
      </c>
      <c r="AC29" s="94">
        <f t="shared" si="21"/>
      </c>
      <c r="AD29" s="95">
        <f t="shared" si="22"/>
      </c>
    </row>
    <row r="30" spans="1:30" s="39" customFormat="1" ht="15">
      <c r="A30" s="35" t="s">
        <v>26</v>
      </c>
      <c r="B30" s="2"/>
      <c r="C30" s="30">
        <f t="shared" si="0"/>
      </c>
      <c r="D30" s="36">
        <f t="shared" si="1"/>
      </c>
      <c r="E30" s="30">
        <f t="shared" si="2"/>
      </c>
      <c r="G30" s="37">
        <f t="shared" si="13"/>
      </c>
      <c r="H30" s="38">
        <f t="shared" si="14"/>
      </c>
      <c r="I30" s="37">
        <f t="shared" si="15"/>
      </c>
      <c r="J30" s="38">
        <f t="shared" si="16"/>
      </c>
      <c r="K30" s="7"/>
      <c r="L30" s="88">
        <f t="shared" si="3"/>
      </c>
      <c r="M30" s="89">
        <f t="shared" si="4"/>
      </c>
      <c r="N30" s="88">
        <f t="shared" si="5"/>
      </c>
      <c r="O30" s="89">
        <f t="shared" si="6"/>
      </c>
      <c r="P30" s="7"/>
      <c r="Q30" s="88">
        <f t="shared" si="7"/>
      </c>
      <c r="R30" s="89">
        <f t="shared" si="8"/>
      </c>
      <c r="S30" s="88">
        <f t="shared" si="9"/>
      </c>
      <c r="T30" s="89">
        <f t="shared" si="10"/>
      </c>
      <c r="U30" s="7"/>
      <c r="V30" s="94">
        <f t="shared" si="11"/>
      </c>
      <c r="W30" s="95">
        <f t="shared" si="17"/>
      </c>
      <c r="X30" s="94">
        <f t="shared" si="18"/>
      </c>
      <c r="Y30" s="95">
        <f t="shared" si="19"/>
      </c>
      <c r="Z30" s="7"/>
      <c r="AA30" s="94">
        <f t="shared" si="12"/>
      </c>
      <c r="AB30" s="95">
        <f t="shared" si="20"/>
      </c>
      <c r="AC30" s="94">
        <f t="shared" si="21"/>
      </c>
      <c r="AD30" s="95">
        <f t="shared" si="22"/>
      </c>
    </row>
    <row r="31" spans="1:30" s="39" customFormat="1" ht="15">
      <c r="A31" s="35" t="s">
        <v>27</v>
      </c>
      <c r="B31" s="2"/>
      <c r="C31" s="30">
        <f t="shared" si="0"/>
      </c>
      <c r="D31" s="36">
        <f t="shared" si="1"/>
      </c>
      <c r="E31" s="30">
        <f t="shared" si="2"/>
      </c>
      <c r="G31" s="37">
        <f t="shared" si="13"/>
      </c>
      <c r="H31" s="38">
        <f t="shared" si="14"/>
      </c>
      <c r="I31" s="37">
        <f t="shared" si="15"/>
      </c>
      <c r="J31" s="38">
        <f t="shared" si="16"/>
      </c>
      <c r="K31" s="7"/>
      <c r="L31" s="88">
        <f t="shared" si="3"/>
      </c>
      <c r="M31" s="89">
        <f t="shared" si="4"/>
      </c>
      <c r="N31" s="88">
        <f t="shared" si="5"/>
      </c>
      <c r="O31" s="89">
        <f t="shared" si="6"/>
      </c>
      <c r="P31" s="7"/>
      <c r="Q31" s="88">
        <f t="shared" si="7"/>
      </c>
      <c r="R31" s="89">
        <f t="shared" si="8"/>
      </c>
      <c r="S31" s="88">
        <f t="shared" si="9"/>
      </c>
      <c r="T31" s="89">
        <f t="shared" si="10"/>
      </c>
      <c r="U31" s="7"/>
      <c r="V31" s="94">
        <f t="shared" si="11"/>
      </c>
      <c r="W31" s="95">
        <f t="shared" si="17"/>
      </c>
      <c r="X31" s="94">
        <f t="shared" si="18"/>
      </c>
      <c r="Y31" s="95">
        <f t="shared" si="19"/>
      </c>
      <c r="Z31" s="7"/>
      <c r="AA31" s="94">
        <f t="shared" si="12"/>
      </c>
      <c r="AB31" s="95">
        <f t="shared" si="20"/>
      </c>
      <c r="AC31" s="94">
        <f t="shared" si="21"/>
      </c>
      <c r="AD31" s="95">
        <f t="shared" si="22"/>
      </c>
    </row>
    <row r="32" spans="1:30" ht="15">
      <c r="A32" s="35" t="s">
        <v>28</v>
      </c>
      <c r="B32" s="2"/>
      <c r="C32" s="30">
        <f aca="true" t="shared" si="23" ref="C32:C41">IF($G$5="","",B32/$G$5)</f>
      </c>
      <c r="D32" s="36">
        <f aca="true" t="shared" si="24" ref="D32:D41">IF($G$5="","",$G$5-B32)</f>
      </c>
      <c r="E32" s="30">
        <f aca="true" t="shared" si="25" ref="E32:E41">IF($G$5="","",D32/$G$5)</f>
      </c>
      <c r="G32" s="37">
        <f t="shared" si="13"/>
      </c>
      <c r="H32" s="38">
        <f t="shared" si="14"/>
      </c>
      <c r="I32" s="37">
        <f t="shared" si="15"/>
      </c>
      <c r="J32" s="38">
        <f t="shared" si="16"/>
      </c>
      <c r="L32" s="88">
        <f t="shared" si="3"/>
      </c>
      <c r="M32" s="89">
        <f t="shared" si="4"/>
      </c>
      <c r="N32" s="88">
        <f t="shared" si="5"/>
      </c>
      <c r="O32" s="89">
        <f t="shared" si="6"/>
      </c>
      <c r="Q32" s="88">
        <f t="shared" si="7"/>
      </c>
      <c r="R32" s="89">
        <f t="shared" si="8"/>
      </c>
      <c r="S32" s="88">
        <f t="shared" si="9"/>
      </c>
      <c r="T32" s="89">
        <f t="shared" si="10"/>
      </c>
      <c r="V32" s="94">
        <f t="shared" si="11"/>
      </c>
      <c r="W32" s="95">
        <f t="shared" si="17"/>
      </c>
      <c r="X32" s="94">
        <f t="shared" si="18"/>
      </c>
      <c r="Y32" s="95">
        <f t="shared" si="19"/>
      </c>
      <c r="AA32" s="94">
        <f t="shared" si="12"/>
      </c>
      <c r="AB32" s="95">
        <f t="shared" si="20"/>
      </c>
      <c r="AC32" s="94">
        <f t="shared" si="21"/>
      </c>
      <c r="AD32" s="95">
        <f t="shared" si="22"/>
      </c>
    </row>
    <row r="33" spans="1:30" ht="15">
      <c r="A33" s="35" t="s">
        <v>31</v>
      </c>
      <c r="B33" s="2"/>
      <c r="C33" s="30">
        <f t="shared" si="23"/>
      </c>
      <c r="D33" s="36">
        <f t="shared" si="24"/>
      </c>
      <c r="E33" s="30">
        <f t="shared" si="25"/>
      </c>
      <c r="G33" s="37">
        <f t="shared" si="13"/>
      </c>
      <c r="H33" s="38">
        <f t="shared" si="14"/>
      </c>
      <c r="I33" s="37">
        <f t="shared" si="15"/>
      </c>
      <c r="J33" s="38">
        <f t="shared" si="16"/>
      </c>
      <c r="L33" s="88">
        <f t="shared" si="3"/>
      </c>
      <c r="M33" s="89">
        <f t="shared" si="4"/>
      </c>
      <c r="N33" s="88">
        <f t="shared" si="5"/>
      </c>
      <c r="O33" s="89">
        <f t="shared" si="6"/>
      </c>
      <c r="Q33" s="88">
        <f t="shared" si="7"/>
      </c>
      <c r="R33" s="89">
        <f t="shared" si="8"/>
      </c>
      <c r="S33" s="88">
        <f t="shared" si="9"/>
      </c>
      <c r="T33" s="89">
        <f t="shared" si="10"/>
      </c>
      <c r="V33" s="94">
        <f t="shared" si="11"/>
      </c>
      <c r="W33" s="95">
        <f t="shared" si="17"/>
      </c>
      <c r="X33" s="94">
        <f t="shared" si="18"/>
      </c>
      <c r="Y33" s="95">
        <f t="shared" si="19"/>
      </c>
      <c r="AA33" s="94">
        <f t="shared" si="12"/>
      </c>
      <c r="AB33" s="95">
        <f t="shared" si="20"/>
      </c>
      <c r="AC33" s="94">
        <f t="shared" si="21"/>
      </c>
      <c r="AD33" s="95">
        <f t="shared" si="22"/>
      </c>
    </row>
    <row r="34" spans="1:30" ht="15">
      <c r="A34" s="35" t="s">
        <v>32</v>
      </c>
      <c r="B34" s="2"/>
      <c r="C34" s="30">
        <f t="shared" si="23"/>
      </c>
      <c r="D34" s="36">
        <f t="shared" si="24"/>
      </c>
      <c r="E34" s="30">
        <f t="shared" si="25"/>
      </c>
      <c r="G34" s="37">
        <f t="shared" si="13"/>
      </c>
      <c r="H34" s="38">
        <f t="shared" si="14"/>
      </c>
      <c r="I34" s="37">
        <f t="shared" si="15"/>
      </c>
      <c r="J34" s="38">
        <f t="shared" si="16"/>
      </c>
      <c r="L34" s="88">
        <f t="shared" si="3"/>
      </c>
      <c r="M34" s="89">
        <f t="shared" si="4"/>
      </c>
      <c r="N34" s="88">
        <f t="shared" si="5"/>
      </c>
      <c r="O34" s="89">
        <f t="shared" si="6"/>
      </c>
      <c r="Q34" s="88">
        <f t="shared" si="7"/>
      </c>
      <c r="R34" s="89">
        <f t="shared" si="8"/>
      </c>
      <c r="S34" s="88">
        <f t="shared" si="9"/>
      </c>
      <c r="T34" s="89">
        <f t="shared" si="10"/>
      </c>
      <c r="V34" s="94">
        <f t="shared" si="11"/>
      </c>
      <c r="W34" s="95">
        <f t="shared" si="17"/>
      </c>
      <c r="X34" s="94">
        <f t="shared" si="18"/>
      </c>
      <c r="Y34" s="95">
        <f t="shared" si="19"/>
      </c>
      <c r="AA34" s="94">
        <f t="shared" si="12"/>
      </c>
      <c r="AB34" s="95">
        <f t="shared" si="20"/>
      </c>
      <c r="AC34" s="94">
        <f t="shared" si="21"/>
      </c>
      <c r="AD34" s="95">
        <f t="shared" si="22"/>
      </c>
    </row>
    <row r="35" spans="1:30" ht="15">
      <c r="A35" s="35" t="s">
        <v>33</v>
      </c>
      <c r="B35" s="2"/>
      <c r="C35" s="30">
        <f t="shared" si="23"/>
      </c>
      <c r="D35" s="36">
        <f t="shared" si="24"/>
      </c>
      <c r="E35" s="30">
        <f t="shared" si="25"/>
      </c>
      <c r="G35" s="37">
        <f t="shared" si="13"/>
      </c>
      <c r="H35" s="38">
        <f t="shared" si="14"/>
      </c>
      <c r="I35" s="37">
        <f t="shared" si="15"/>
      </c>
      <c r="J35" s="38">
        <f t="shared" si="16"/>
      </c>
      <c r="L35" s="88">
        <f t="shared" si="3"/>
      </c>
      <c r="M35" s="89">
        <f t="shared" si="4"/>
      </c>
      <c r="N35" s="88">
        <f t="shared" si="5"/>
      </c>
      <c r="O35" s="89">
        <f t="shared" si="6"/>
      </c>
      <c r="Q35" s="88">
        <f t="shared" si="7"/>
      </c>
      <c r="R35" s="89">
        <f t="shared" si="8"/>
      </c>
      <c r="S35" s="88">
        <f t="shared" si="9"/>
      </c>
      <c r="T35" s="89">
        <f t="shared" si="10"/>
      </c>
      <c r="V35" s="94">
        <f t="shared" si="11"/>
      </c>
      <c r="W35" s="95">
        <f t="shared" si="17"/>
      </c>
      <c r="X35" s="94">
        <f t="shared" si="18"/>
      </c>
      <c r="Y35" s="95">
        <f t="shared" si="19"/>
      </c>
      <c r="AA35" s="94">
        <f t="shared" si="12"/>
      </c>
      <c r="AB35" s="95">
        <f t="shared" si="20"/>
      </c>
      <c r="AC35" s="94">
        <f t="shared" si="21"/>
      </c>
      <c r="AD35" s="95">
        <f t="shared" si="22"/>
      </c>
    </row>
    <row r="36" spans="1:30" ht="15">
      <c r="A36" s="35" t="s">
        <v>34</v>
      </c>
      <c r="B36" s="2"/>
      <c r="C36" s="30">
        <f t="shared" si="23"/>
      </c>
      <c r="D36" s="36">
        <f t="shared" si="24"/>
      </c>
      <c r="E36" s="30">
        <f t="shared" si="25"/>
      </c>
      <c r="G36" s="37">
        <f t="shared" si="13"/>
      </c>
      <c r="H36" s="38">
        <f t="shared" si="14"/>
      </c>
      <c r="I36" s="37">
        <f t="shared" si="15"/>
      </c>
      <c r="J36" s="38">
        <f t="shared" si="16"/>
      </c>
      <c r="L36" s="88">
        <f t="shared" si="3"/>
      </c>
      <c r="M36" s="89">
        <f t="shared" si="4"/>
      </c>
      <c r="N36" s="88">
        <f t="shared" si="5"/>
      </c>
      <c r="O36" s="89">
        <f t="shared" si="6"/>
      </c>
      <c r="Q36" s="88">
        <f t="shared" si="7"/>
      </c>
      <c r="R36" s="89">
        <f t="shared" si="8"/>
      </c>
      <c r="S36" s="88">
        <f t="shared" si="9"/>
      </c>
      <c r="T36" s="89">
        <f t="shared" si="10"/>
      </c>
      <c r="V36" s="94">
        <f t="shared" si="11"/>
      </c>
      <c r="W36" s="95">
        <f t="shared" si="17"/>
      </c>
      <c r="X36" s="94">
        <f t="shared" si="18"/>
      </c>
      <c r="Y36" s="95">
        <f t="shared" si="19"/>
      </c>
      <c r="AA36" s="94">
        <f t="shared" si="12"/>
      </c>
      <c r="AB36" s="95">
        <f t="shared" si="20"/>
      </c>
      <c r="AC36" s="94">
        <f t="shared" si="21"/>
      </c>
      <c r="AD36" s="95">
        <f t="shared" si="22"/>
      </c>
    </row>
    <row r="37" spans="1:30" ht="15">
      <c r="A37" s="35" t="s">
        <v>35</v>
      </c>
      <c r="B37" s="2"/>
      <c r="C37" s="30">
        <f t="shared" si="23"/>
      </c>
      <c r="D37" s="36">
        <f t="shared" si="24"/>
      </c>
      <c r="E37" s="30">
        <f t="shared" si="25"/>
      </c>
      <c r="G37" s="37">
        <f t="shared" si="13"/>
      </c>
      <c r="H37" s="38">
        <f t="shared" si="14"/>
      </c>
      <c r="I37" s="37">
        <f t="shared" si="15"/>
      </c>
      <c r="J37" s="38">
        <f t="shared" si="16"/>
      </c>
      <c r="L37" s="88">
        <f t="shared" si="3"/>
      </c>
      <c r="M37" s="89">
        <f t="shared" si="4"/>
      </c>
      <c r="N37" s="88">
        <f t="shared" si="5"/>
      </c>
      <c r="O37" s="89">
        <f t="shared" si="6"/>
      </c>
      <c r="Q37" s="88">
        <f t="shared" si="7"/>
      </c>
      <c r="R37" s="89">
        <f t="shared" si="8"/>
      </c>
      <c r="S37" s="88">
        <f t="shared" si="9"/>
      </c>
      <c r="T37" s="89">
        <f t="shared" si="10"/>
      </c>
      <c r="V37" s="94">
        <f t="shared" si="11"/>
      </c>
      <c r="W37" s="95">
        <f t="shared" si="17"/>
      </c>
      <c r="X37" s="94">
        <f t="shared" si="18"/>
      </c>
      <c r="Y37" s="95">
        <f t="shared" si="19"/>
      </c>
      <c r="AA37" s="94">
        <f t="shared" si="12"/>
      </c>
      <c r="AB37" s="95">
        <f t="shared" si="20"/>
      </c>
      <c r="AC37" s="94">
        <f t="shared" si="21"/>
      </c>
      <c r="AD37" s="95">
        <f t="shared" si="22"/>
      </c>
    </row>
    <row r="38" spans="1:30" ht="15">
      <c r="A38" s="35" t="s">
        <v>36</v>
      </c>
      <c r="B38" s="2"/>
      <c r="C38" s="30">
        <f t="shared" si="23"/>
      </c>
      <c r="D38" s="36">
        <f t="shared" si="24"/>
      </c>
      <c r="E38" s="30">
        <f t="shared" si="25"/>
      </c>
      <c r="G38" s="37">
        <f t="shared" si="13"/>
      </c>
      <c r="H38" s="38">
        <f t="shared" si="14"/>
      </c>
      <c r="I38" s="37">
        <f t="shared" si="15"/>
      </c>
      <c r="J38" s="38">
        <f t="shared" si="16"/>
      </c>
      <c r="L38" s="88">
        <f t="shared" si="3"/>
      </c>
      <c r="M38" s="89">
        <f t="shared" si="4"/>
      </c>
      <c r="N38" s="88">
        <f t="shared" si="5"/>
      </c>
      <c r="O38" s="89">
        <f t="shared" si="6"/>
      </c>
      <c r="Q38" s="88">
        <f t="shared" si="7"/>
      </c>
      <c r="R38" s="89">
        <f t="shared" si="8"/>
      </c>
      <c r="S38" s="88">
        <f t="shared" si="9"/>
      </c>
      <c r="T38" s="89">
        <f t="shared" si="10"/>
      </c>
      <c r="V38" s="94">
        <f t="shared" si="11"/>
      </c>
      <c r="W38" s="95">
        <f t="shared" si="17"/>
      </c>
      <c r="X38" s="94">
        <f t="shared" si="18"/>
      </c>
      <c r="Y38" s="95">
        <f t="shared" si="19"/>
      </c>
      <c r="AA38" s="94">
        <f t="shared" si="12"/>
      </c>
      <c r="AB38" s="95">
        <f t="shared" si="20"/>
      </c>
      <c r="AC38" s="94">
        <f t="shared" si="21"/>
      </c>
      <c r="AD38" s="95">
        <f t="shared" si="22"/>
      </c>
    </row>
    <row r="39" spans="1:30" ht="15">
      <c r="A39" s="35" t="s">
        <v>37</v>
      </c>
      <c r="B39" s="2"/>
      <c r="C39" s="30">
        <f t="shared" si="23"/>
      </c>
      <c r="D39" s="36">
        <f t="shared" si="24"/>
      </c>
      <c r="E39" s="30">
        <f t="shared" si="25"/>
      </c>
      <c r="G39" s="37">
        <f t="shared" si="13"/>
      </c>
      <c r="H39" s="38">
        <f t="shared" si="14"/>
      </c>
      <c r="I39" s="37">
        <f t="shared" si="15"/>
      </c>
      <c r="J39" s="38">
        <f t="shared" si="16"/>
      </c>
      <c r="L39" s="88">
        <f t="shared" si="3"/>
      </c>
      <c r="M39" s="89">
        <f t="shared" si="4"/>
      </c>
      <c r="N39" s="88">
        <f t="shared" si="5"/>
      </c>
      <c r="O39" s="89">
        <f t="shared" si="6"/>
      </c>
      <c r="Q39" s="88">
        <f t="shared" si="7"/>
      </c>
      <c r="R39" s="89">
        <f t="shared" si="8"/>
      </c>
      <c r="S39" s="88">
        <f t="shared" si="9"/>
      </c>
      <c r="T39" s="89">
        <f t="shared" si="10"/>
      </c>
      <c r="V39" s="94">
        <f t="shared" si="11"/>
      </c>
      <c r="W39" s="95">
        <f t="shared" si="17"/>
      </c>
      <c r="X39" s="94">
        <f t="shared" si="18"/>
      </c>
      <c r="Y39" s="95">
        <f t="shared" si="19"/>
      </c>
      <c r="AA39" s="94">
        <f t="shared" si="12"/>
      </c>
      <c r="AB39" s="95">
        <f t="shared" si="20"/>
      </c>
      <c r="AC39" s="94">
        <f t="shared" si="21"/>
      </c>
      <c r="AD39" s="95">
        <f t="shared" si="22"/>
      </c>
    </row>
    <row r="40" spans="1:30" ht="15">
      <c r="A40" s="35" t="s">
        <v>38</v>
      </c>
      <c r="B40" s="2"/>
      <c r="C40" s="30">
        <f t="shared" si="23"/>
      </c>
      <c r="D40" s="36">
        <f t="shared" si="24"/>
      </c>
      <c r="E40" s="30">
        <f t="shared" si="25"/>
      </c>
      <c r="G40" s="37">
        <f t="shared" si="13"/>
      </c>
      <c r="H40" s="38">
        <f t="shared" si="14"/>
      </c>
      <c r="I40" s="37">
        <f t="shared" si="15"/>
      </c>
      <c r="J40" s="38">
        <f t="shared" si="16"/>
      </c>
      <c r="L40" s="88">
        <f t="shared" si="3"/>
      </c>
      <c r="M40" s="89">
        <f t="shared" si="4"/>
      </c>
      <c r="N40" s="88">
        <f t="shared" si="5"/>
      </c>
      <c r="O40" s="89">
        <f t="shared" si="6"/>
      </c>
      <c r="Q40" s="88">
        <f t="shared" si="7"/>
      </c>
      <c r="R40" s="89">
        <f t="shared" si="8"/>
      </c>
      <c r="S40" s="88">
        <f t="shared" si="9"/>
      </c>
      <c r="T40" s="89">
        <f t="shared" si="10"/>
      </c>
      <c r="V40" s="94">
        <f t="shared" si="11"/>
      </c>
      <c r="W40" s="95">
        <f t="shared" si="17"/>
      </c>
      <c r="X40" s="94">
        <f t="shared" si="18"/>
      </c>
      <c r="Y40" s="95">
        <f t="shared" si="19"/>
      </c>
      <c r="AA40" s="94">
        <f t="shared" si="12"/>
      </c>
      <c r="AB40" s="95">
        <f t="shared" si="20"/>
      </c>
      <c r="AC40" s="94">
        <f t="shared" si="21"/>
      </c>
      <c r="AD40" s="95">
        <f t="shared" si="22"/>
      </c>
    </row>
    <row r="41" spans="1:30" ht="15">
      <c r="A41" s="35" t="s">
        <v>39</v>
      </c>
      <c r="B41" s="2"/>
      <c r="C41" s="30">
        <f t="shared" si="23"/>
      </c>
      <c r="D41" s="36">
        <f t="shared" si="24"/>
      </c>
      <c r="E41" s="30">
        <f t="shared" si="25"/>
      </c>
      <c r="G41" s="37">
        <f t="shared" si="13"/>
      </c>
      <c r="H41" s="38">
        <f t="shared" si="14"/>
      </c>
      <c r="I41" s="37">
        <f t="shared" si="15"/>
      </c>
      <c r="J41" s="38">
        <f t="shared" si="16"/>
      </c>
      <c r="L41" s="88">
        <f t="shared" si="3"/>
      </c>
      <c r="M41" s="89">
        <f t="shared" si="4"/>
      </c>
      <c r="N41" s="88">
        <f t="shared" si="5"/>
      </c>
      <c r="O41" s="89">
        <f t="shared" si="6"/>
      </c>
      <c r="Q41" s="88">
        <f t="shared" si="7"/>
      </c>
      <c r="R41" s="89">
        <f t="shared" si="8"/>
      </c>
      <c r="S41" s="88">
        <f t="shared" si="9"/>
      </c>
      <c r="T41" s="89">
        <f t="shared" si="10"/>
      </c>
      <c r="V41" s="94">
        <f t="shared" si="11"/>
      </c>
      <c r="W41" s="95">
        <f t="shared" si="17"/>
      </c>
      <c r="X41" s="94">
        <f t="shared" si="18"/>
      </c>
      <c r="Y41" s="95">
        <f t="shared" si="19"/>
      </c>
      <c r="AA41" s="94">
        <f t="shared" si="12"/>
      </c>
      <c r="AB41" s="95">
        <f t="shared" si="20"/>
      </c>
      <c r="AC41" s="94">
        <f t="shared" si="21"/>
      </c>
      <c r="AD41" s="95">
        <f t="shared" si="22"/>
      </c>
    </row>
    <row r="42" spans="1:30" ht="15">
      <c r="A42" s="40" t="s">
        <v>40</v>
      </c>
      <c r="B42" s="3"/>
      <c r="C42" s="41">
        <f t="shared" si="0"/>
      </c>
      <c r="D42" s="42">
        <f t="shared" si="1"/>
      </c>
      <c r="E42" s="41">
        <f t="shared" si="2"/>
      </c>
      <c r="G42" s="43">
        <f t="shared" si="13"/>
      </c>
      <c r="H42" s="44">
        <f t="shared" si="14"/>
      </c>
      <c r="I42" s="43">
        <f t="shared" si="15"/>
      </c>
      <c r="J42" s="44">
        <f t="shared" si="16"/>
      </c>
      <c r="L42" s="90">
        <f t="shared" si="3"/>
      </c>
      <c r="M42" s="91">
        <f t="shared" si="4"/>
      </c>
      <c r="N42" s="90">
        <f t="shared" si="5"/>
      </c>
      <c r="O42" s="91">
        <f t="shared" si="6"/>
      </c>
      <c r="Q42" s="90">
        <f t="shared" si="7"/>
      </c>
      <c r="R42" s="91">
        <f t="shared" si="8"/>
      </c>
      <c r="S42" s="90">
        <f t="shared" si="9"/>
      </c>
      <c r="T42" s="91">
        <f t="shared" si="10"/>
      </c>
      <c r="V42" s="96">
        <f t="shared" si="11"/>
      </c>
      <c r="W42" s="97">
        <f t="shared" si="17"/>
      </c>
      <c r="X42" s="96">
        <f t="shared" si="18"/>
      </c>
      <c r="Y42" s="97">
        <f t="shared" si="19"/>
      </c>
      <c r="AA42" s="96">
        <f t="shared" si="12"/>
      </c>
      <c r="AB42" s="97">
        <f t="shared" si="20"/>
      </c>
      <c r="AC42" s="96">
        <f t="shared" si="21"/>
      </c>
      <c r="AD42" s="97">
        <f t="shared" si="22"/>
      </c>
    </row>
    <row r="43" ht="10.5" customHeight="1"/>
    <row r="44" spans="1:30" ht="27" customHeight="1">
      <c r="A44" s="18" t="s">
        <v>16</v>
      </c>
      <c r="B44" s="19"/>
      <c r="C44" s="19"/>
      <c r="D44" s="19"/>
      <c r="E44" s="19"/>
      <c r="F44" s="19"/>
      <c r="G44" s="19"/>
      <c r="H44" s="19"/>
      <c r="L44" s="125" t="s">
        <v>57</v>
      </c>
      <c r="M44" s="125"/>
      <c r="N44" s="125"/>
      <c r="O44" s="125"/>
      <c r="Q44" s="125" t="s">
        <v>58</v>
      </c>
      <c r="R44" s="125"/>
      <c r="S44" s="125"/>
      <c r="T44" s="125"/>
      <c r="V44" s="125" t="s">
        <v>55</v>
      </c>
      <c r="W44" s="125"/>
      <c r="X44" s="125"/>
      <c r="Y44" s="125"/>
      <c r="AA44" s="125" t="s">
        <v>56</v>
      </c>
      <c r="AB44" s="125"/>
      <c r="AC44" s="125"/>
      <c r="AD44" s="125"/>
    </row>
    <row r="45" spans="1:30" ht="15.75" customHeight="1">
      <c r="A45" s="20"/>
      <c r="B45" s="124" t="s">
        <v>53</v>
      </c>
      <c r="C45" s="124"/>
      <c r="D45" s="124"/>
      <c r="E45" s="124"/>
      <c r="G45" s="124" t="s">
        <v>54</v>
      </c>
      <c r="H45" s="124"/>
      <c r="I45" s="124"/>
      <c r="J45" s="124"/>
      <c r="L45" s="124" t="s">
        <v>54</v>
      </c>
      <c r="M45" s="124"/>
      <c r="N45" s="124"/>
      <c r="O45" s="124"/>
      <c r="Q45" s="124" t="s">
        <v>54</v>
      </c>
      <c r="R45" s="124"/>
      <c r="S45" s="124"/>
      <c r="T45" s="124"/>
      <c r="V45" s="124" t="s">
        <v>54</v>
      </c>
      <c r="W45" s="124"/>
      <c r="X45" s="124"/>
      <c r="Y45" s="124"/>
      <c r="AA45" s="124" t="s">
        <v>54</v>
      </c>
      <c r="AB45" s="124"/>
      <c r="AC45" s="124"/>
      <c r="AD45" s="124"/>
    </row>
    <row r="46" spans="1:30" ht="15" customHeight="1">
      <c r="A46" s="110" t="s">
        <v>6</v>
      </c>
      <c r="B46" s="112" t="s">
        <v>7</v>
      </c>
      <c r="C46" s="113"/>
      <c r="D46" s="113"/>
      <c r="E46" s="114"/>
      <c r="G46" s="115" t="s">
        <v>7</v>
      </c>
      <c r="H46" s="116"/>
      <c r="I46" s="116"/>
      <c r="J46" s="117"/>
      <c r="L46" s="115" t="s">
        <v>7</v>
      </c>
      <c r="M46" s="116"/>
      <c r="N46" s="116"/>
      <c r="O46" s="117"/>
      <c r="Q46" s="115" t="s">
        <v>7</v>
      </c>
      <c r="R46" s="116"/>
      <c r="S46" s="116"/>
      <c r="T46" s="117"/>
      <c r="V46" s="115" t="s">
        <v>7</v>
      </c>
      <c r="W46" s="116"/>
      <c r="X46" s="116"/>
      <c r="Y46" s="117"/>
      <c r="AA46" s="115" t="s">
        <v>7</v>
      </c>
      <c r="AB46" s="116"/>
      <c r="AC46" s="116"/>
      <c r="AD46" s="117"/>
    </row>
    <row r="47" spans="1:30" ht="15" customHeight="1">
      <c r="A47" s="111"/>
      <c r="B47" s="118" t="s">
        <v>8</v>
      </c>
      <c r="C47" s="119"/>
      <c r="D47" s="119"/>
      <c r="E47" s="120"/>
      <c r="G47" s="121" t="s">
        <v>8</v>
      </c>
      <c r="H47" s="122"/>
      <c r="I47" s="122"/>
      <c r="J47" s="123"/>
      <c r="L47" s="121" t="s">
        <v>9</v>
      </c>
      <c r="M47" s="122"/>
      <c r="N47" s="122"/>
      <c r="O47" s="123"/>
      <c r="Q47" s="121" t="s">
        <v>10</v>
      </c>
      <c r="R47" s="122"/>
      <c r="S47" s="122"/>
      <c r="T47" s="123"/>
      <c r="V47" s="121" t="s">
        <v>9</v>
      </c>
      <c r="W47" s="122"/>
      <c r="X47" s="122"/>
      <c r="Y47" s="123"/>
      <c r="AA47" s="121" t="s">
        <v>10</v>
      </c>
      <c r="AB47" s="122"/>
      <c r="AC47" s="122"/>
      <c r="AD47" s="123"/>
    </row>
    <row r="48" spans="1:30" ht="15">
      <c r="A48" s="21"/>
      <c r="B48" s="22"/>
      <c r="C48" s="23"/>
      <c r="D48" s="23"/>
      <c r="E48" s="24"/>
      <c r="G48" s="126"/>
      <c r="H48" s="124"/>
      <c r="I48" s="124"/>
      <c r="J48" s="127"/>
      <c r="L48" s="131">
        <v>8</v>
      </c>
      <c r="M48" s="132"/>
      <c r="N48" s="132"/>
      <c r="O48" s="133"/>
      <c r="P48" s="69"/>
      <c r="Q48" s="131">
        <v>12</v>
      </c>
      <c r="R48" s="132"/>
      <c r="S48" s="132"/>
      <c r="T48" s="133"/>
      <c r="V48" s="128">
        <v>0.85</v>
      </c>
      <c r="W48" s="129"/>
      <c r="X48" s="129"/>
      <c r="Y48" s="130"/>
      <c r="AA48" s="128">
        <v>0.75</v>
      </c>
      <c r="AB48" s="129"/>
      <c r="AC48" s="129"/>
      <c r="AD48" s="130"/>
    </row>
    <row r="49" spans="2:30" ht="15" customHeight="1">
      <c r="B49" s="112" t="s">
        <v>11</v>
      </c>
      <c r="C49" s="114"/>
      <c r="D49" s="112" t="s">
        <v>12</v>
      </c>
      <c r="E49" s="114"/>
      <c r="G49" s="115" t="s">
        <v>11</v>
      </c>
      <c r="H49" s="116"/>
      <c r="I49" s="115" t="s">
        <v>12</v>
      </c>
      <c r="J49" s="117"/>
      <c r="L49" s="115" t="s">
        <v>11</v>
      </c>
      <c r="M49" s="116"/>
      <c r="N49" s="115" t="s">
        <v>12</v>
      </c>
      <c r="O49" s="117"/>
      <c r="Q49" s="115" t="s">
        <v>11</v>
      </c>
      <c r="R49" s="116"/>
      <c r="S49" s="115" t="s">
        <v>12</v>
      </c>
      <c r="T49" s="117"/>
      <c r="V49" s="115" t="s">
        <v>11</v>
      </c>
      <c r="W49" s="116"/>
      <c r="X49" s="115" t="s">
        <v>12</v>
      </c>
      <c r="Y49" s="117"/>
      <c r="AA49" s="115" t="s">
        <v>11</v>
      </c>
      <c r="AB49" s="116"/>
      <c r="AC49" s="115" t="s">
        <v>12</v>
      </c>
      <c r="AD49" s="117"/>
    </row>
    <row r="50" spans="2:30" ht="15">
      <c r="B50" s="22" t="s">
        <v>13</v>
      </c>
      <c r="C50" s="23" t="s">
        <v>14</v>
      </c>
      <c r="D50" s="22" t="s">
        <v>13</v>
      </c>
      <c r="E50" s="24" t="s">
        <v>14</v>
      </c>
      <c r="G50" s="25" t="s">
        <v>13</v>
      </c>
      <c r="H50" s="26" t="s">
        <v>14</v>
      </c>
      <c r="I50" s="25" t="s">
        <v>13</v>
      </c>
      <c r="J50" s="27" t="s">
        <v>14</v>
      </c>
      <c r="L50" s="67" t="s">
        <v>13</v>
      </c>
      <c r="M50" s="66" t="s">
        <v>14</v>
      </c>
      <c r="N50" s="67" t="s">
        <v>13</v>
      </c>
      <c r="O50" s="68" t="s">
        <v>14</v>
      </c>
      <c r="Q50" s="62" t="s">
        <v>13</v>
      </c>
      <c r="R50" s="63" t="s">
        <v>14</v>
      </c>
      <c r="S50" s="62" t="s">
        <v>13</v>
      </c>
      <c r="T50" s="64" t="s">
        <v>14</v>
      </c>
      <c r="V50" s="25" t="s">
        <v>13</v>
      </c>
      <c r="W50" s="26" t="s">
        <v>14</v>
      </c>
      <c r="X50" s="25" t="s">
        <v>13</v>
      </c>
      <c r="Y50" s="27" t="s">
        <v>14</v>
      </c>
      <c r="AA50" s="25" t="s">
        <v>13</v>
      </c>
      <c r="AB50" s="26" t="s">
        <v>14</v>
      </c>
      <c r="AC50" s="25" t="s">
        <v>13</v>
      </c>
      <c r="AD50" s="27" t="s">
        <v>14</v>
      </c>
    </row>
    <row r="51" spans="1:30" ht="15">
      <c r="A51" s="45" t="s">
        <v>15</v>
      </c>
      <c r="B51" s="36">
        <f>IF($G$5="","",$G$5*C51)</f>
      </c>
      <c r="C51" s="4"/>
      <c r="D51" s="36">
        <f>IF($G$5="","",$G$5-B51)</f>
      </c>
      <c r="E51" s="30">
        <f>IF($G$5="","",D51/$G$5)</f>
      </c>
      <c r="G51" s="32">
        <f>IF(C51="","",IF(B51-$G$6-$G$7&lt;$H$10,$H$10,$H$11))</f>
      </c>
      <c r="H51" s="33">
        <f>IF($G$5="","",G51/$G$8)</f>
      </c>
      <c r="I51" s="32">
        <f>IF($G$5="","",$G$8-G51)</f>
      </c>
      <c r="J51" s="33">
        <f>IF($G$5="","",1-H51)</f>
      </c>
      <c r="K51" s="34"/>
      <c r="L51" s="32">
        <f>IF($C51="","",IF($G51-L$17&lt;$H$10-2,$H$10-2,ROUND(($G51-L$17)*20,0.1)/20))</f>
      </c>
      <c r="M51" s="33">
        <f>IF($G$5="","",L51/$G$8)</f>
      </c>
      <c r="N51" s="32">
        <f>IF($G$5="","",$G$8-L51)</f>
      </c>
      <c r="O51" s="33">
        <f>IF($G$5="","",1-M51)</f>
      </c>
      <c r="Q51" s="32">
        <f>IF($C51="","",IF($G51-Q$17&lt;$H$10-4,$H$10-4,ROUND(($G51-Q$17)*20,0.1)/20))</f>
      </c>
      <c r="R51" s="33">
        <f>IF($G$5="","",Q51/$G$8)</f>
      </c>
      <c r="S51" s="32">
        <f>IF($G$5="","",$G$8-Q51)</f>
      </c>
      <c r="T51" s="33">
        <f>IF($G$5="","",1-R51)</f>
      </c>
      <c r="U51" s="37"/>
      <c r="V51" s="32">
        <f>IF($C51="","",IF($G51*V$17&lt;$H$10-2,$H$10-2,ROUND($G51*V$17*20,0.1)/20))</f>
      </c>
      <c r="W51" s="33">
        <f>IF($G$5="","",V51/$G$8)</f>
      </c>
      <c r="X51" s="32">
        <f>IF($G$5="","",$G$8-V51)</f>
      </c>
      <c r="Y51" s="33">
        <f>IF($G$5="","",1-W51)</f>
      </c>
      <c r="AA51" s="32">
        <f>IF($C51="","",IF($G51*AA$17&lt;$H$10-4,$H$10-4,ROUND($G51*AA$17*20,0.1)/20))</f>
      </c>
      <c r="AB51" s="33">
        <f>IF($G$5="","",AA51/$G$8)</f>
      </c>
      <c r="AC51" s="32">
        <f>IF($G$5="","",$G$8-AA51)</f>
      </c>
      <c r="AD51" s="33">
        <f>IF($G$5="","",1-AB51)</f>
      </c>
    </row>
    <row r="52" spans="1:30" ht="15">
      <c r="A52" s="46" t="s">
        <v>17</v>
      </c>
      <c r="B52" s="36">
        <f aca="true" t="shared" si="26" ref="B52:B73">IF($G$5="","",$G$5*C52)</f>
      </c>
      <c r="C52" s="4"/>
      <c r="D52" s="36">
        <f aca="true" t="shared" si="27" ref="D52:D73">IF($G$5="","",$G$5-B52)</f>
      </c>
      <c r="E52" s="30">
        <f aca="true" t="shared" si="28" ref="E52:E73">IF($G$5="","",D52/$G$5)</f>
      </c>
      <c r="G52" s="37">
        <f>IF(C52="","",IF(B52-$G$6-$G$7&lt;$H$10,$H$10,ROUND((B52-$G$6-$G$7)*20,0.1)/20))</f>
      </c>
      <c r="H52" s="38">
        <f>IF($G$5="","",G52/$G$8)</f>
      </c>
      <c r="I52" s="37">
        <f>IF($G$5="","",$G$8-G52)</f>
      </c>
      <c r="J52" s="38">
        <f>IF($G$5="","",1-H52)</f>
      </c>
      <c r="L52" s="37">
        <f aca="true" t="shared" si="29" ref="L52:L73">IF($C52="","",IF($G52-L$17&lt;$H$10-2,$H$10-2,ROUND(($G52-L$17)*20,0.1)/20))</f>
      </c>
      <c r="M52" s="38">
        <f aca="true" t="shared" si="30" ref="M52:M73">IF($G$5="","",L52/$G$8)</f>
      </c>
      <c r="N52" s="37">
        <f aca="true" t="shared" si="31" ref="N52:N73">IF($G$5="","",$G$8-L52)</f>
      </c>
      <c r="O52" s="38">
        <f aca="true" t="shared" si="32" ref="O52:O73">IF($G$5="","",1-M52)</f>
      </c>
      <c r="Q52" s="37">
        <f aca="true" t="shared" si="33" ref="Q52:Q73">IF($C52="","",IF($G52-Q$17&lt;$H$10-4,$H$10-4,ROUND(($G52-Q$17)*20,0.1)/20))</f>
      </c>
      <c r="R52" s="38">
        <f aca="true" t="shared" si="34" ref="R52:R73">IF($G$5="","",Q52/$G$8)</f>
      </c>
      <c r="S52" s="37">
        <f aca="true" t="shared" si="35" ref="S52:S73">IF($G$5="","",$G$8-Q52)</f>
      </c>
      <c r="T52" s="38">
        <f aca="true" t="shared" si="36" ref="T52:T73">IF($G$5="","",1-R52)</f>
      </c>
      <c r="V52" s="37">
        <f aca="true" t="shared" si="37" ref="V52:V73">IF($C52="","",IF($G52*V$17&lt;$H$10-2,$H$10-2,ROUND($G52*V$17*20,0.1)/20))</f>
      </c>
      <c r="W52" s="38">
        <f>IF($G$5="","",V52/$G$8)</f>
      </c>
      <c r="X52" s="37">
        <f>IF($G$5="","",$G$8-V52)</f>
      </c>
      <c r="Y52" s="38">
        <f>IF($G$5="","",1-W52)</f>
      </c>
      <c r="AA52" s="37">
        <f aca="true" t="shared" si="38" ref="AA52:AA73">IF($C52="","",IF($G52*AA$17&lt;$H$10-4,$H$10-4,ROUND($G52*AA$17*20,0.1)/20))</f>
      </c>
      <c r="AB52" s="38">
        <f>IF($G$5="","",AA52/$G$8)</f>
      </c>
      <c r="AC52" s="37">
        <f>IF($G$5="","",$G$8-AA52)</f>
      </c>
      <c r="AD52" s="38">
        <f>IF($G$5="","",1-AB52)</f>
      </c>
    </row>
    <row r="53" spans="1:30" ht="15">
      <c r="A53" s="46" t="s">
        <v>18</v>
      </c>
      <c r="B53" s="36">
        <f t="shared" si="26"/>
      </c>
      <c r="C53" s="4"/>
      <c r="D53" s="36">
        <f t="shared" si="27"/>
      </c>
      <c r="E53" s="30">
        <f t="shared" si="28"/>
      </c>
      <c r="G53" s="37">
        <f aca="true" t="shared" si="39" ref="G53:G73">IF(C53="","",IF(B53-$G$6-$G$7&lt;$H$10,$H$10,ROUND((B53-$G$6-$G$7)*20,0.1)/20))</f>
      </c>
      <c r="H53" s="38">
        <f aca="true" t="shared" si="40" ref="H53:H73">IF($G$5="","",G53/$G$8)</f>
      </c>
      <c r="I53" s="37">
        <f aca="true" t="shared" si="41" ref="I53:I73">IF($G$5="","",$G$8-G53)</f>
      </c>
      <c r="J53" s="38">
        <f aca="true" t="shared" si="42" ref="J53:J73">IF($G$5="","",1-H53)</f>
      </c>
      <c r="L53" s="37">
        <f t="shared" si="29"/>
      </c>
      <c r="M53" s="38">
        <f t="shared" si="30"/>
      </c>
      <c r="N53" s="37">
        <f t="shared" si="31"/>
      </c>
      <c r="O53" s="38">
        <f t="shared" si="32"/>
      </c>
      <c r="Q53" s="37">
        <f t="shared" si="33"/>
      </c>
      <c r="R53" s="38">
        <f t="shared" si="34"/>
      </c>
      <c r="S53" s="37">
        <f t="shared" si="35"/>
      </c>
      <c r="T53" s="38">
        <f t="shared" si="36"/>
      </c>
      <c r="V53" s="37">
        <f t="shared" si="37"/>
      </c>
      <c r="W53" s="38">
        <f aca="true" t="shared" si="43" ref="W53:W73">IF($G$5="","",V53/$G$8)</f>
      </c>
      <c r="X53" s="37">
        <f aca="true" t="shared" si="44" ref="X53:X73">IF($G$5="","",$G$8-V53)</f>
      </c>
      <c r="Y53" s="38">
        <f aca="true" t="shared" si="45" ref="Y53:Y73">IF($G$5="","",1-W53)</f>
      </c>
      <c r="AA53" s="37">
        <f t="shared" si="38"/>
      </c>
      <c r="AB53" s="38">
        <f aca="true" t="shared" si="46" ref="AB53:AB73">IF($G$5="","",AA53/$G$8)</f>
      </c>
      <c r="AC53" s="37">
        <f aca="true" t="shared" si="47" ref="AC53:AC73">IF($G$5="","",$G$8-AA53)</f>
      </c>
      <c r="AD53" s="38">
        <f aca="true" t="shared" si="48" ref="AD53:AD73">IF($G$5="","",1-AB53)</f>
      </c>
    </row>
    <row r="54" spans="1:30" ht="15">
      <c r="A54" s="46" t="s">
        <v>19</v>
      </c>
      <c r="B54" s="36">
        <f t="shared" si="26"/>
      </c>
      <c r="C54" s="4"/>
      <c r="D54" s="36">
        <f t="shared" si="27"/>
      </c>
      <c r="E54" s="30">
        <f t="shared" si="28"/>
      </c>
      <c r="G54" s="37">
        <f t="shared" si="39"/>
      </c>
      <c r="H54" s="38">
        <f t="shared" si="40"/>
      </c>
      <c r="I54" s="37">
        <f t="shared" si="41"/>
      </c>
      <c r="J54" s="38">
        <f t="shared" si="42"/>
      </c>
      <c r="L54" s="37">
        <f t="shared" si="29"/>
      </c>
      <c r="M54" s="38">
        <f t="shared" si="30"/>
      </c>
      <c r="N54" s="37">
        <f t="shared" si="31"/>
      </c>
      <c r="O54" s="38">
        <f t="shared" si="32"/>
      </c>
      <c r="Q54" s="37">
        <f t="shared" si="33"/>
      </c>
      <c r="R54" s="38">
        <f t="shared" si="34"/>
      </c>
      <c r="S54" s="37">
        <f t="shared" si="35"/>
      </c>
      <c r="T54" s="38">
        <f t="shared" si="36"/>
      </c>
      <c r="V54" s="37">
        <f t="shared" si="37"/>
      </c>
      <c r="W54" s="38">
        <f t="shared" si="43"/>
      </c>
      <c r="X54" s="37">
        <f t="shared" si="44"/>
      </c>
      <c r="Y54" s="38">
        <f t="shared" si="45"/>
      </c>
      <c r="AA54" s="37">
        <f t="shared" si="38"/>
      </c>
      <c r="AB54" s="38">
        <f t="shared" si="46"/>
      </c>
      <c r="AC54" s="37">
        <f t="shared" si="47"/>
      </c>
      <c r="AD54" s="38">
        <f t="shared" si="48"/>
      </c>
    </row>
    <row r="55" spans="1:30" ht="15">
      <c r="A55" s="46" t="s">
        <v>20</v>
      </c>
      <c r="B55" s="36">
        <f t="shared" si="26"/>
      </c>
      <c r="C55" s="4"/>
      <c r="D55" s="36">
        <f t="shared" si="27"/>
      </c>
      <c r="E55" s="30">
        <f t="shared" si="28"/>
      </c>
      <c r="G55" s="37">
        <f t="shared" si="39"/>
      </c>
      <c r="H55" s="38">
        <f t="shared" si="40"/>
      </c>
      <c r="I55" s="37">
        <f t="shared" si="41"/>
      </c>
      <c r="J55" s="38">
        <f t="shared" si="42"/>
      </c>
      <c r="L55" s="37">
        <f t="shared" si="29"/>
      </c>
      <c r="M55" s="38">
        <f t="shared" si="30"/>
      </c>
      <c r="N55" s="37">
        <f t="shared" si="31"/>
      </c>
      <c r="O55" s="38">
        <f t="shared" si="32"/>
      </c>
      <c r="Q55" s="37">
        <f t="shared" si="33"/>
      </c>
      <c r="R55" s="38">
        <f t="shared" si="34"/>
      </c>
      <c r="S55" s="37">
        <f t="shared" si="35"/>
      </c>
      <c r="T55" s="38">
        <f t="shared" si="36"/>
      </c>
      <c r="V55" s="37">
        <f t="shared" si="37"/>
      </c>
      <c r="W55" s="38">
        <f t="shared" si="43"/>
      </c>
      <c r="X55" s="37">
        <f t="shared" si="44"/>
      </c>
      <c r="Y55" s="38">
        <f t="shared" si="45"/>
      </c>
      <c r="AA55" s="37">
        <f t="shared" si="38"/>
      </c>
      <c r="AB55" s="38">
        <f t="shared" si="46"/>
      </c>
      <c r="AC55" s="37">
        <f t="shared" si="47"/>
      </c>
      <c r="AD55" s="38">
        <f t="shared" si="48"/>
      </c>
    </row>
    <row r="56" spans="1:30" ht="15">
      <c r="A56" s="46" t="s">
        <v>21</v>
      </c>
      <c r="B56" s="36">
        <f t="shared" si="26"/>
      </c>
      <c r="C56" s="4"/>
      <c r="D56" s="36">
        <f t="shared" si="27"/>
      </c>
      <c r="E56" s="30">
        <f t="shared" si="28"/>
      </c>
      <c r="G56" s="37">
        <f t="shared" si="39"/>
      </c>
      <c r="H56" s="38">
        <f t="shared" si="40"/>
      </c>
      <c r="I56" s="37">
        <f t="shared" si="41"/>
      </c>
      <c r="J56" s="38">
        <f t="shared" si="42"/>
      </c>
      <c r="L56" s="37">
        <f t="shared" si="29"/>
      </c>
      <c r="M56" s="38">
        <f t="shared" si="30"/>
      </c>
      <c r="N56" s="37">
        <f t="shared" si="31"/>
      </c>
      <c r="O56" s="38">
        <f t="shared" si="32"/>
      </c>
      <c r="Q56" s="37">
        <f t="shared" si="33"/>
      </c>
      <c r="R56" s="38">
        <f t="shared" si="34"/>
      </c>
      <c r="S56" s="37">
        <f t="shared" si="35"/>
      </c>
      <c r="T56" s="38">
        <f t="shared" si="36"/>
      </c>
      <c r="V56" s="37">
        <f t="shared" si="37"/>
      </c>
      <c r="W56" s="38">
        <f t="shared" si="43"/>
      </c>
      <c r="X56" s="37">
        <f t="shared" si="44"/>
      </c>
      <c r="Y56" s="38">
        <f t="shared" si="45"/>
      </c>
      <c r="AA56" s="37">
        <f t="shared" si="38"/>
      </c>
      <c r="AB56" s="38">
        <f t="shared" si="46"/>
      </c>
      <c r="AC56" s="37">
        <f t="shared" si="47"/>
      </c>
      <c r="AD56" s="38">
        <f t="shared" si="48"/>
      </c>
    </row>
    <row r="57" spans="1:30" ht="15">
      <c r="A57" s="46" t="s">
        <v>22</v>
      </c>
      <c r="B57" s="36">
        <f t="shared" si="26"/>
      </c>
      <c r="C57" s="4"/>
      <c r="D57" s="36">
        <f t="shared" si="27"/>
      </c>
      <c r="E57" s="30">
        <f t="shared" si="28"/>
      </c>
      <c r="G57" s="37">
        <f t="shared" si="39"/>
      </c>
      <c r="H57" s="38">
        <f t="shared" si="40"/>
      </c>
      <c r="I57" s="37">
        <f t="shared" si="41"/>
      </c>
      <c r="J57" s="38">
        <f t="shared" si="42"/>
      </c>
      <c r="L57" s="37">
        <f t="shared" si="29"/>
      </c>
      <c r="M57" s="38">
        <f t="shared" si="30"/>
      </c>
      <c r="N57" s="37">
        <f t="shared" si="31"/>
      </c>
      <c r="O57" s="38">
        <f t="shared" si="32"/>
      </c>
      <c r="Q57" s="37">
        <f t="shared" si="33"/>
      </c>
      <c r="R57" s="38">
        <f t="shared" si="34"/>
      </c>
      <c r="S57" s="37">
        <f t="shared" si="35"/>
      </c>
      <c r="T57" s="38">
        <f t="shared" si="36"/>
      </c>
      <c r="V57" s="37">
        <f t="shared" si="37"/>
      </c>
      <c r="W57" s="38">
        <f t="shared" si="43"/>
      </c>
      <c r="X57" s="37">
        <f t="shared" si="44"/>
      </c>
      <c r="Y57" s="38">
        <f t="shared" si="45"/>
      </c>
      <c r="AA57" s="37">
        <f t="shared" si="38"/>
      </c>
      <c r="AB57" s="38">
        <f t="shared" si="46"/>
      </c>
      <c r="AC57" s="37">
        <f t="shared" si="47"/>
      </c>
      <c r="AD57" s="38">
        <f t="shared" si="48"/>
      </c>
    </row>
    <row r="58" spans="1:30" ht="15">
      <c r="A58" s="46" t="s">
        <v>23</v>
      </c>
      <c r="B58" s="36">
        <f t="shared" si="26"/>
      </c>
      <c r="C58" s="4"/>
      <c r="D58" s="36">
        <f t="shared" si="27"/>
      </c>
      <c r="E58" s="30">
        <f t="shared" si="28"/>
      </c>
      <c r="G58" s="37">
        <f t="shared" si="39"/>
      </c>
      <c r="H58" s="38">
        <f t="shared" si="40"/>
      </c>
      <c r="I58" s="37">
        <f t="shared" si="41"/>
      </c>
      <c r="J58" s="38">
        <f t="shared" si="42"/>
      </c>
      <c r="L58" s="37">
        <f t="shared" si="29"/>
      </c>
      <c r="M58" s="38">
        <f t="shared" si="30"/>
      </c>
      <c r="N58" s="37">
        <f t="shared" si="31"/>
      </c>
      <c r="O58" s="38">
        <f t="shared" si="32"/>
      </c>
      <c r="Q58" s="37">
        <f t="shared" si="33"/>
      </c>
      <c r="R58" s="38">
        <f t="shared" si="34"/>
      </c>
      <c r="S58" s="37">
        <f t="shared" si="35"/>
      </c>
      <c r="T58" s="38">
        <f t="shared" si="36"/>
      </c>
      <c r="V58" s="37">
        <f t="shared" si="37"/>
      </c>
      <c r="W58" s="38">
        <f t="shared" si="43"/>
      </c>
      <c r="X58" s="37">
        <f t="shared" si="44"/>
      </c>
      <c r="Y58" s="38">
        <f t="shared" si="45"/>
      </c>
      <c r="AA58" s="37">
        <f t="shared" si="38"/>
      </c>
      <c r="AB58" s="38">
        <f t="shared" si="46"/>
      </c>
      <c r="AC58" s="37">
        <f t="shared" si="47"/>
      </c>
      <c r="AD58" s="38">
        <f t="shared" si="48"/>
      </c>
    </row>
    <row r="59" spans="1:30" ht="15">
      <c r="A59" s="46" t="s">
        <v>24</v>
      </c>
      <c r="B59" s="36">
        <f t="shared" si="26"/>
      </c>
      <c r="C59" s="4"/>
      <c r="D59" s="36">
        <f t="shared" si="27"/>
      </c>
      <c r="E59" s="30">
        <f t="shared" si="28"/>
      </c>
      <c r="G59" s="37">
        <f t="shared" si="39"/>
      </c>
      <c r="H59" s="38">
        <f t="shared" si="40"/>
      </c>
      <c r="I59" s="37">
        <f t="shared" si="41"/>
      </c>
      <c r="J59" s="38">
        <f t="shared" si="42"/>
      </c>
      <c r="L59" s="37">
        <f t="shared" si="29"/>
      </c>
      <c r="M59" s="38">
        <f t="shared" si="30"/>
      </c>
      <c r="N59" s="37">
        <f t="shared" si="31"/>
      </c>
      <c r="O59" s="38">
        <f t="shared" si="32"/>
      </c>
      <c r="Q59" s="37">
        <f t="shared" si="33"/>
      </c>
      <c r="R59" s="38">
        <f t="shared" si="34"/>
      </c>
      <c r="S59" s="37">
        <f t="shared" si="35"/>
      </c>
      <c r="T59" s="38">
        <f t="shared" si="36"/>
      </c>
      <c r="V59" s="37">
        <f t="shared" si="37"/>
      </c>
      <c r="W59" s="38">
        <f t="shared" si="43"/>
      </c>
      <c r="X59" s="37">
        <f t="shared" si="44"/>
      </c>
      <c r="Y59" s="38">
        <f t="shared" si="45"/>
      </c>
      <c r="AA59" s="37">
        <f t="shared" si="38"/>
      </c>
      <c r="AB59" s="38">
        <f t="shared" si="46"/>
      </c>
      <c r="AC59" s="37">
        <f t="shared" si="47"/>
      </c>
      <c r="AD59" s="38">
        <f t="shared" si="48"/>
      </c>
    </row>
    <row r="60" spans="1:30" ht="15">
      <c r="A60" s="46" t="s">
        <v>25</v>
      </c>
      <c r="B60" s="36">
        <f t="shared" si="26"/>
      </c>
      <c r="C60" s="4"/>
      <c r="D60" s="36">
        <f t="shared" si="27"/>
      </c>
      <c r="E60" s="30">
        <f t="shared" si="28"/>
      </c>
      <c r="F60" s="8"/>
      <c r="G60" s="37">
        <f t="shared" si="39"/>
      </c>
      <c r="H60" s="38">
        <f t="shared" si="40"/>
      </c>
      <c r="I60" s="37">
        <f t="shared" si="41"/>
      </c>
      <c r="J60" s="38">
        <f t="shared" si="42"/>
      </c>
      <c r="L60" s="37">
        <f t="shared" si="29"/>
      </c>
      <c r="M60" s="38">
        <f t="shared" si="30"/>
      </c>
      <c r="N60" s="37">
        <f t="shared" si="31"/>
      </c>
      <c r="O60" s="38">
        <f t="shared" si="32"/>
      </c>
      <c r="Q60" s="37">
        <f t="shared" si="33"/>
      </c>
      <c r="R60" s="38">
        <f t="shared" si="34"/>
      </c>
      <c r="S60" s="37">
        <f t="shared" si="35"/>
      </c>
      <c r="T60" s="38">
        <f t="shared" si="36"/>
      </c>
      <c r="V60" s="37">
        <f t="shared" si="37"/>
      </c>
      <c r="W60" s="38">
        <f t="shared" si="43"/>
      </c>
      <c r="X60" s="37">
        <f t="shared" si="44"/>
      </c>
      <c r="Y60" s="38">
        <f t="shared" si="45"/>
      </c>
      <c r="AA60" s="37">
        <f t="shared" si="38"/>
      </c>
      <c r="AB60" s="38">
        <f t="shared" si="46"/>
      </c>
      <c r="AC60" s="37">
        <f t="shared" si="47"/>
      </c>
      <c r="AD60" s="38">
        <f t="shared" si="48"/>
      </c>
    </row>
    <row r="61" spans="1:30" ht="15">
      <c r="A61" s="46" t="s">
        <v>26</v>
      </c>
      <c r="B61" s="36">
        <f t="shared" si="26"/>
      </c>
      <c r="C61" s="4"/>
      <c r="D61" s="36">
        <f t="shared" si="27"/>
      </c>
      <c r="E61" s="30">
        <f t="shared" si="28"/>
      </c>
      <c r="F61" s="39"/>
      <c r="G61" s="37">
        <f t="shared" si="39"/>
      </c>
      <c r="H61" s="38">
        <f t="shared" si="40"/>
      </c>
      <c r="I61" s="37">
        <f t="shared" si="41"/>
      </c>
      <c r="J61" s="38">
        <f t="shared" si="42"/>
      </c>
      <c r="L61" s="37">
        <f t="shared" si="29"/>
      </c>
      <c r="M61" s="38">
        <f t="shared" si="30"/>
      </c>
      <c r="N61" s="37">
        <f t="shared" si="31"/>
      </c>
      <c r="O61" s="38">
        <f t="shared" si="32"/>
      </c>
      <c r="Q61" s="37">
        <f t="shared" si="33"/>
      </c>
      <c r="R61" s="38">
        <f t="shared" si="34"/>
      </c>
      <c r="S61" s="37">
        <f t="shared" si="35"/>
      </c>
      <c r="T61" s="38">
        <f t="shared" si="36"/>
      </c>
      <c r="V61" s="37">
        <f t="shared" si="37"/>
      </c>
      <c r="W61" s="38">
        <f t="shared" si="43"/>
      </c>
      <c r="X61" s="37">
        <f t="shared" si="44"/>
      </c>
      <c r="Y61" s="38">
        <f t="shared" si="45"/>
      </c>
      <c r="AA61" s="37">
        <f t="shared" si="38"/>
      </c>
      <c r="AB61" s="38">
        <f t="shared" si="46"/>
      </c>
      <c r="AC61" s="37">
        <f t="shared" si="47"/>
      </c>
      <c r="AD61" s="38">
        <f t="shared" si="48"/>
      </c>
    </row>
    <row r="62" spans="1:30" ht="15">
      <c r="A62" s="46" t="s">
        <v>27</v>
      </c>
      <c r="B62" s="36">
        <f t="shared" si="26"/>
      </c>
      <c r="C62" s="4"/>
      <c r="D62" s="36">
        <f t="shared" si="27"/>
      </c>
      <c r="E62" s="30">
        <f t="shared" si="28"/>
      </c>
      <c r="F62" s="39"/>
      <c r="G62" s="37">
        <f t="shared" si="39"/>
      </c>
      <c r="H62" s="38">
        <f t="shared" si="40"/>
      </c>
      <c r="I62" s="37">
        <f t="shared" si="41"/>
      </c>
      <c r="J62" s="38">
        <f t="shared" si="42"/>
      </c>
      <c r="L62" s="37">
        <f t="shared" si="29"/>
      </c>
      <c r="M62" s="38">
        <f t="shared" si="30"/>
      </c>
      <c r="N62" s="37">
        <f t="shared" si="31"/>
      </c>
      <c r="O62" s="38">
        <f t="shared" si="32"/>
      </c>
      <c r="Q62" s="37">
        <f t="shared" si="33"/>
      </c>
      <c r="R62" s="38">
        <f t="shared" si="34"/>
      </c>
      <c r="S62" s="37">
        <f t="shared" si="35"/>
      </c>
      <c r="T62" s="38">
        <f t="shared" si="36"/>
      </c>
      <c r="V62" s="37">
        <f t="shared" si="37"/>
      </c>
      <c r="W62" s="38">
        <f t="shared" si="43"/>
      </c>
      <c r="X62" s="37">
        <f t="shared" si="44"/>
      </c>
      <c r="Y62" s="38">
        <f t="shared" si="45"/>
      </c>
      <c r="AA62" s="37">
        <f t="shared" si="38"/>
      </c>
      <c r="AB62" s="38">
        <f t="shared" si="46"/>
      </c>
      <c r="AC62" s="37">
        <f t="shared" si="47"/>
      </c>
      <c r="AD62" s="38">
        <f t="shared" si="48"/>
      </c>
    </row>
    <row r="63" spans="1:30" ht="15">
      <c r="A63" s="46" t="s">
        <v>28</v>
      </c>
      <c r="B63" s="36">
        <f t="shared" si="26"/>
      </c>
      <c r="C63" s="4"/>
      <c r="D63" s="36">
        <f t="shared" si="27"/>
      </c>
      <c r="E63" s="30">
        <f t="shared" si="28"/>
      </c>
      <c r="G63" s="37">
        <f t="shared" si="39"/>
      </c>
      <c r="H63" s="38">
        <f t="shared" si="40"/>
      </c>
      <c r="I63" s="37">
        <f t="shared" si="41"/>
      </c>
      <c r="J63" s="38">
        <f t="shared" si="42"/>
      </c>
      <c r="L63" s="37">
        <f t="shared" si="29"/>
      </c>
      <c r="M63" s="38">
        <f t="shared" si="30"/>
      </c>
      <c r="N63" s="37">
        <f t="shared" si="31"/>
      </c>
      <c r="O63" s="38">
        <f t="shared" si="32"/>
      </c>
      <c r="Q63" s="37">
        <f t="shared" si="33"/>
      </c>
      <c r="R63" s="38">
        <f t="shared" si="34"/>
      </c>
      <c r="S63" s="37">
        <f t="shared" si="35"/>
      </c>
      <c r="T63" s="38">
        <f t="shared" si="36"/>
      </c>
      <c r="V63" s="37">
        <f t="shared" si="37"/>
      </c>
      <c r="W63" s="38">
        <f t="shared" si="43"/>
      </c>
      <c r="X63" s="37">
        <f t="shared" si="44"/>
      </c>
      <c r="Y63" s="38">
        <f t="shared" si="45"/>
      </c>
      <c r="AA63" s="37">
        <f t="shared" si="38"/>
      </c>
      <c r="AB63" s="38">
        <f t="shared" si="46"/>
      </c>
      <c r="AC63" s="37">
        <f t="shared" si="47"/>
      </c>
      <c r="AD63" s="38">
        <f t="shared" si="48"/>
      </c>
    </row>
    <row r="64" spans="1:30" ht="15">
      <c r="A64" s="35" t="s">
        <v>31</v>
      </c>
      <c r="B64" s="36">
        <f aca="true" t="shared" si="49" ref="B64:B72">IF($G$5="","",$G$5*C64)</f>
      </c>
      <c r="C64" s="4"/>
      <c r="D64" s="36">
        <f aca="true" t="shared" si="50" ref="D64:D72">IF($G$5="","",$G$5-B64)</f>
      </c>
      <c r="E64" s="30">
        <f aca="true" t="shared" si="51" ref="E64:E72">IF($G$5="","",D64/$G$5)</f>
      </c>
      <c r="G64" s="37">
        <f t="shared" si="39"/>
      </c>
      <c r="H64" s="38">
        <f t="shared" si="40"/>
      </c>
      <c r="I64" s="37">
        <f t="shared" si="41"/>
      </c>
      <c r="J64" s="38">
        <f t="shared" si="42"/>
      </c>
      <c r="L64" s="37">
        <f t="shared" si="29"/>
      </c>
      <c r="M64" s="38">
        <f t="shared" si="30"/>
      </c>
      <c r="N64" s="37">
        <f t="shared" si="31"/>
      </c>
      <c r="O64" s="38">
        <f t="shared" si="32"/>
      </c>
      <c r="Q64" s="37">
        <f t="shared" si="33"/>
      </c>
      <c r="R64" s="38">
        <f t="shared" si="34"/>
      </c>
      <c r="S64" s="37">
        <f t="shared" si="35"/>
      </c>
      <c r="T64" s="38">
        <f t="shared" si="36"/>
      </c>
      <c r="V64" s="37">
        <f t="shared" si="37"/>
      </c>
      <c r="W64" s="38">
        <f t="shared" si="43"/>
      </c>
      <c r="X64" s="37">
        <f t="shared" si="44"/>
      </c>
      <c r="Y64" s="38">
        <f t="shared" si="45"/>
      </c>
      <c r="AA64" s="37">
        <f t="shared" si="38"/>
      </c>
      <c r="AB64" s="38">
        <f t="shared" si="46"/>
      </c>
      <c r="AC64" s="37">
        <f t="shared" si="47"/>
      </c>
      <c r="AD64" s="38">
        <f t="shared" si="48"/>
      </c>
    </row>
    <row r="65" spans="1:30" ht="15">
      <c r="A65" s="35" t="s">
        <v>32</v>
      </c>
      <c r="B65" s="36">
        <f t="shared" si="49"/>
      </c>
      <c r="C65" s="4"/>
      <c r="D65" s="36">
        <f t="shared" si="50"/>
      </c>
      <c r="E65" s="30">
        <f t="shared" si="51"/>
      </c>
      <c r="G65" s="37">
        <f t="shared" si="39"/>
      </c>
      <c r="H65" s="38">
        <f t="shared" si="40"/>
      </c>
      <c r="I65" s="37">
        <f t="shared" si="41"/>
      </c>
      <c r="J65" s="38">
        <f t="shared" si="42"/>
      </c>
      <c r="L65" s="37">
        <f t="shared" si="29"/>
      </c>
      <c r="M65" s="38">
        <f t="shared" si="30"/>
      </c>
      <c r="N65" s="37">
        <f t="shared" si="31"/>
      </c>
      <c r="O65" s="38">
        <f t="shared" si="32"/>
      </c>
      <c r="Q65" s="37">
        <f t="shared" si="33"/>
      </c>
      <c r="R65" s="38">
        <f t="shared" si="34"/>
      </c>
      <c r="S65" s="37">
        <f t="shared" si="35"/>
      </c>
      <c r="T65" s="38">
        <f t="shared" si="36"/>
      </c>
      <c r="V65" s="37">
        <f t="shared" si="37"/>
      </c>
      <c r="W65" s="38">
        <f t="shared" si="43"/>
      </c>
      <c r="X65" s="37">
        <f t="shared" si="44"/>
      </c>
      <c r="Y65" s="38">
        <f t="shared" si="45"/>
      </c>
      <c r="AA65" s="37">
        <f t="shared" si="38"/>
      </c>
      <c r="AB65" s="38">
        <f t="shared" si="46"/>
      </c>
      <c r="AC65" s="37">
        <f t="shared" si="47"/>
      </c>
      <c r="AD65" s="38">
        <f t="shared" si="48"/>
      </c>
    </row>
    <row r="66" spans="1:30" ht="15">
      <c r="A66" s="35" t="s">
        <v>33</v>
      </c>
      <c r="B66" s="36">
        <f t="shared" si="49"/>
      </c>
      <c r="C66" s="4"/>
      <c r="D66" s="36">
        <f t="shared" si="50"/>
      </c>
      <c r="E66" s="30">
        <f t="shared" si="51"/>
      </c>
      <c r="G66" s="37">
        <f t="shared" si="39"/>
      </c>
      <c r="H66" s="38">
        <f t="shared" si="40"/>
      </c>
      <c r="I66" s="37">
        <f t="shared" si="41"/>
      </c>
      <c r="J66" s="38">
        <f t="shared" si="42"/>
      </c>
      <c r="L66" s="37">
        <f t="shared" si="29"/>
      </c>
      <c r="M66" s="38">
        <f t="shared" si="30"/>
      </c>
      <c r="N66" s="37">
        <f t="shared" si="31"/>
      </c>
      <c r="O66" s="38">
        <f t="shared" si="32"/>
      </c>
      <c r="Q66" s="37">
        <f t="shared" si="33"/>
      </c>
      <c r="R66" s="38">
        <f t="shared" si="34"/>
      </c>
      <c r="S66" s="37">
        <f t="shared" si="35"/>
      </c>
      <c r="T66" s="38">
        <f t="shared" si="36"/>
      </c>
      <c r="V66" s="37">
        <f t="shared" si="37"/>
      </c>
      <c r="W66" s="38">
        <f t="shared" si="43"/>
      </c>
      <c r="X66" s="37">
        <f t="shared" si="44"/>
      </c>
      <c r="Y66" s="38">
        <f t="shared" si="45"/>
      </c>
      <c r="AA66" s="37">
        <f t="shared" si="38"/>
      </c>
      <c r="AB66" s="38">
        <f t="shared" si="46"/>
      </c>
      <c r="AC66" s="37">
        <f t="shared" si="47"/>
      </c>
      <c r="AD66" s="38">
        <f t="shared" si="48"/>
      </c>
    </row>
    <row r="67" spans="1:30" ht="15">
      <c r="A67" s="35" t="s">
        <v>34</v>
      </c>
      <c r="B67" s="36">
        <f t="shared" si="49"/>
      </c>
      <c r="C67" s="4"/>
      <c r="D67" s="36">
        <f t="shared" si="50"/>
      </c>
      <c r="E67" s="30">
        <f t="shared" si="51"/>
      </c>
      <c r="G67" s="37">
        <f t="shared" si="39"/>
      </c>
      <c r="H67" s="38">
        <f t="shared" si="40"/>
      </c>
      <c r="I67" s="37">
        <f t="shared" si="41"/>
      </c>
      <c r="J67" s="38">
        <f t="shared" si="42"/>
      </c>
      <c r="L67" s="37">
        <f t="shared" si="29"/>
      </c>
      <c r="M67" s="38">
        <f t="shared" si="30"/>
      </c>
      <c r="N67" s="37">
        <f t="shared" si="31"/>
      </c>
      <c r="O67" s="38">
        <f t="shared" si="32"/>
      </c>
      <c r="Q67" s="37">
        <f t="shared" si="33"/>
      </c>
      <c r="R67" s="38">
        <f t="shared" si="34"/>
      </c>
      <c r="S67" s="37">
        <f t="shared" si="35"/>
      </c>
      <c r="T67" s="38">
        <f t="shared" si="36"/>
      </c>
      <c r="V67" s="37">
        <f t="shared" si="37"/>
      </c>
      <c r="W67" s="38">
        <f t="shared" si="43"/>
      </c>
      <c r="X67" s="37">
        <f t="shared" si="44"/>
      </c>
      <c r="Y67" s="38">
        <f t="shared" si="45"/>
      </c>
      <c r="AA67" s="37">
        <f t="shared" si="38"/>
      </c>
      <c r="AB67" s="38">
        <f t="shared" si="46"/>
      </c>
      <c r="AC67" s="37">
        <f t="shared" si="47"/>
      </c>
      <c r="AD67" s="38">
        <f t="shared" si="48"/>
      </c>
    </row>
    <row r="68" spans="1:30" ht="15">
      <c r="A68" s="35" t="s">
        <v>35</v>
      </c>
      <c r="B68" s="36">
        <f t="shared" si="49"/>
      </c>
      <c r="C68" s="4"/>
      <c r="D68" s="36">
        <f t="shared" si="50"/>
      </c>
      <c r="E68" s="30">
        <f t="shared" si="51"/>
      </c>
      <c r="G68" s="37">
        <f t="shared" si="39"/>
      </c>
      <c r="H68" s="38">
        <f t="shared" si="40"/>
      </c>
      <c r="I68" s="37">
        <f t="shared" si="41"/>
      </c>
      <c r="J68" s="38">
        <f t="shared" si="42"/>
      </c>
      <c r="L68" s="37">
        <f t="shared" si="29"/>
      </c>
      <c r="M68" s="38">
        <f t="shared" si="30"/>
      </c>
      <c r="N68" s="37">
        <f t="shared" si="31"/>
      </c>
      <c r="O68" s="38">
        <f t="shared" si="32"/>
      </c>
      <c r="Q68" s="37">
        <f t="shared" si="33"/>
      </c>
      <c r="R68" s="38">
        <f t="shared" si="34"/>
      </c>
      <c r="S68" s="37">
        <f t="shared" si="35"/>
      </c>
      <c r="T68" s="38">
        <f t="shared" si="36"/>
      </c>
      <c r="V68" s="37">
        <f t="shared" si="37"/>
      </c>
      <c r="W68" s="38">
        <f t="shared" si="43"/>
      </c>
      <c r="X68" s="37">
        <f t="shared" si="44"/>
      </c>
      <c r="Y68" s="38">
        <f t="shared" si="45"/>
      </c>
      <c r="AA68" s="37">
        <f t="shared" si="38"/>
      </c>
      <c r="AB68" s="38">
        <f t="shared" si="46"/>
      </c>
      <c r="AC68" s="37">
        <f t="shared" si="47"/>
      </c>
      <c r="AD68" s="38">
        <f t="shared" si="48"/>
      </c>
    </row>
    <row r="69" spans="1:30" ht="15">
      <c r="A69" s="35" t="s">
        <v>36</v>
      </c>
      <c r="B69" s="36">
        <f t="shared" si="49"/>
      </c>
      <c r="C69" s="4"/>
      <c r="D69" s="36">
        <f t="shared" si="50"/>
      </c>
      <c r="E69" s="30">
        <f t="shared" si="51"/>
      </c>
      <c r="G69" s="37">
        <f t="shared" si="39"/>
      </c>
      <c r="H69" s="38">
        <f t="shared" si="40"/>
      </c>
      <c r="I69" s="37">
        <f t="shared" si="41"/>
      </c>
      <c r="J69" s="38">
        <f t="shared" si="42"/>
      </c>
      <c r="L69" s="37">
        <f t="shared" si="29"/>
      </c>
      <c r="M69" s="38">
        <f t="shared" si="30"/>
      </c>
      <c r="N69" s="37">
        <f t="shared" si="31"/>
      </c>
      <c r="O69" s="38">
        <f t="shared" si="32"/>
      </c>
      <c r="Q69" s="37">
        <f t="shared" si="33"/>
      </c>
      <c r="R69" s="38">
        <f t="shared" si="34"/>
      </c>
      <c r="S69" s="37">
        <f t="shared" si="35"/>
      </c>
      <c r="T69" s="38">
        <f t="shared" si="36"/>
      </c>
      <c r="V69" s="37">
        <f t="shared" si="37"/>
      </c>
      <c r="W69" s="38">
        <f t="shared" si="43"/>
      </c>
      <c r="X69" s="37">
        <f t="shared" si="44"/>
      </c>
      <c r="Y69" s="38">
        <f t="shared" si="45"/>
      </c>
      <c r="AA69" s="37">
        <f t="shared" si="38"/>
      </c>
      <c r="AB69" s="38">
        <f t="shared" si="46"/>
      </c>
      <c r="AC69" s="37">
        <f t="shared" si="47"/>
      </c>
      <c r="AD69" s="38">
        <f t="shared" si="48"/>
      </c>
    </row>
    <row r="70" spans="1:30" ht="15">
      <c r="A70" s="35" t="s">
        <v>37</v>
      </c>
      <c r="B70" s="36">
        <f t="shared" si="49"/>
      </c>
      <c r="C70" s="4"/>
      <c r="D70" s="36">
        <f t="shared" si="50"/>
      </c>
      <c r="E70" s="30">
        <f t="shared" si="51"/>
      </c>
      <c r="G70" s="37">
        <f t="shared" si="39"/>
      </c>
      <c r="H70" s="38">
        <f t="shared" si="40"/>
      </c>
      <c r="I70" s="37">
        <f t="shared" si="41"/>
      </c>
      <c r="J70" s="38">
        <f t="shared" si="42"/>
      </c>
      <c r="L70" s="37">
        <f t="shared" si="29"/>
      </c>
      <c r="M70" s="38">
        <f t="shared" si="30"/>
      </c>
      <c r="N70" s="37">
        <f t="shared" si="31"/>
      </c>
      <c r="O70" s="38">
        <f t="shared" si="32"/>
      </c>
      <c r="Q70" s="37">
        <f t="shared" si="33"/>
      </c>
      <c r="R70" s="38">
        <f t="shared" si="34"/>
      </c>
      <c r="S70" s="37">
        <f t="shared" si="35"/>
      </c>
      <c r="T70" s="38">
        <f t="shared" si="36"/>
      </c>
      <c r="V70" s="37">
        <f t="shared" si="37"/>
      </c>
      <c r="W70" s="38">
        <f t="shared" si="43"/>
      </c>
      <c r="X70" s="37">
        <f t="shared" si="44"/>
      </c>
      <c r="Y70" s="38">
        <f t="shared" si="45"/>
      </c>
      <c r="AA70" s="37">
        <f t="shared" si="38"/>
      </c>
      <c r="AB70" s="38">
        <f t="shared" si="46"/>
      </c>
      <c r="AC70" s="37">
        <f t="shared" si="47"/>
      </c>
      <c r="AD70" s="38">
        <f t="shared" si="48"/>
      </c>
    </row>
    <row r="71" spans="1:30" ht="15">
      <c r="A71" s="35" t="s">
        <v>38</v>
      </c>
      <c r="B71" s="36">
        <f t="shared" si="49"/>
      </c>
      <c r="C71" s="4"/>
      <c r="D71" s="36">
        <f t="shared" si="50"/>
      </c>
      <c r="E71" s="30">
        <f t="shared" si="51"/>
      </c>
      <c r="G71" s="37">
        <f t="shared" si="39"/>
      </c>
      <c r="H71" s="38">
        <f t="shared" si="40"/>
      </c>
      <c r="I71" s="37">
        <f t="shared" si="41"/>
      </c>
      <c r="J71" s="38">
        <f t="shared" si="42"/>
      </c>
      <c r="L71" s="37">
        <f t="shared" si="29"/>
      </c>
      <c r="M71" s="38">
        <f t="shared" si="30"/>
      </c>
      <c r="N71" s="37">
        <f t="shared" si="31"/>
      </c>
      <c r="O71" s="38">
        <f t="shared" si="32"/>
      </c>
      <c r="Q71" s="37">
        <f t="shared" si="33"/>
      </c>
      <c r="R71" s="38">
        <f t="shared" si="34"/>
      </c>
      <c r="S71" s="37">
        <f t="shared" si="35"/>
      </c>
      <c r="T71" s="38">
        <f t="shared" si="36"/>
      </c>
      <c r="V71" s="37">
        <f t="shared" si="37"/>
      </c>
      <c r="W71" s="38">
        <f t="shared" si="43"/>
      </c>
      <c r="X71" s="37">
        <f t="shared" si="44"/>
      </c>
      <c r="Y71" s="38">
        <f t="shared" si="45"/>
      </c>
      <c r="AA71" s="37">
        <f t="shared" si="38"/>
      </c>
      <c r="AB71" s="38">
        <f t="shared" si="46"/>
      </c>
      <c r="AC71" s="37">
        <f t="shared" si="47"/>
      </c>
      <c r="AD71" s="38">
        <f t="shared" si="48"/>
      </c>
    </row>
    <row r="72" spans="1:30" ht="15">
      <c r="A72" s="35" t="s">
        <v>39</v>
      </c>
      <c r="B72" s="36">
        <f t="shared" si="49"/>
      </c>
      <c r="C72" s="4"/>
      <c r="D72" s="36">
        <f t="shared" si="50"/>
      </c>
      <c r="E72" s="30">
        <f t="shared" si="51"/>
      </c>
      <c r="G72" s="37">
        <f t="shared" si="39"/>
      </c>
      <c r="H72" s="38">
        <f t="shared" si="40"/>
      </c>
      <c r="I72" s="37">
        <f t="shared" si="41"/>
      </c>
      <c r="J72" s="38">
        <f t="shared" si="42"/>
      </c>
      <c r="L72" s="37">
        <f t="shared" si="29"/>
      </c>
      <c r="M72" s="38">
        <f t="shared" si="30"/>
      </c>
      <c r="N72" s="37">
        <f t="shared" si="31"/>
      </c>
      <c r="O72" s="38">
        <f t="shared" si="32"/>
      </c>
      <c r="Q72" s="37">
        <f t="shared" si="33"/>
      </c>
      <c r="R72" s="38">
        <f t="shared" si="34"/>
      </c>
      <c r="S72" s="37">
        <f t="shared" si="35"/>
      </c>
      <c r="T72" s="38">
        <f t="shared" si="36"/>
      </c>
      <c r="V72" s="37">
        <f t="shared" si="37"/>
      </c>
      <c r="W72" s="38">
        <f t="shared" si="43"/>
      </c>
      <c r="X72" s="37">
        <f t="shared" si="44"/>
      </c>
      <c r="Y72" s="38">
        <f t="shared" si="45"/>
      </c>
      <c r="AA72" s="37">
        <f t="shared" si="38"/>
      </c>
      <c r="AB72" s="38">
        <f t="shared" si="46"/>
      </c>
      <c r="AC72" s="37">
        <f t="shared" si="47"/>
      </c>
      <c r="AD72" s="38">
        <f t="shared" si="48"/>
      </c>
    </row>
    <row r="73" spans="1:30" ht="15">
      <c r="A73" s="40" t="s">
        <v>40</v>
      </c>
      <c r="B73" s="42">
        <f t="shared" si="26"/>
      </c>
      <c r="C73" s="5"/>
      <c r="D73" s="42">
        <f t="shared" si="27"/>
      </c>
      <c r="E73" s="41">
        <f t="shared" si="28"/>
      </c>
      <c r="G73" s="43">
        <f t="shared" si="39"/>
      </c>
      <c r="H73" s="44">
        <f t="shared" si="40"/>
      </c>
      <c r="I73" s="43">
        <f t="shared" si="41"/>
      </c>
      <c r="J73" s="44">
        <f t="shared" si="42"/>
      </c>
      <c r="L73" s="43">
        <f t="shared" si="29"/>
      </c>
      <c r="M73" s="44">
        <f t="shared" si="30"/>
      </c>
      <c r="N73" s="43">
        <f t="shared" si="31"/>
      </c>
      <c r="O73" s="44">
        <f t="shared" si="32"/>
      </c>
      <c r="Q73" s="43">
        <f t="shared" si="33"/>
      </c>
      <c r="R73" s="44">
        <f t="shared" si="34"/>
      </c>
      <c r="S73" s="43">
        <f t="shared" si="35"/>
      </c>
      <c r="T73" s="44">
        <f t="shared" si="36"/>
      </c>
      <c r="V73" s="43">
        <f t="shared" si="37"/>
      </c>
      <c r="W73" s="44">
        <f t="shared" si="43"/>
      </c>
      <c r="X73" s="43">
        <f t="shared" si="44"/>
      </c>
      <c r="Y73" s="44">
        <f t="shared" si="45"/>
      </c>
      <c r="AA73" s="43">
        <f t="shared" si="38"/>
      </c>
      <c r="AB73" s="44">
        <f t="shared" si="46"/>
      </c>
      <c r="AC73" s="43">
        <f t="shared" si="47"/>
      </c>
      <c r="AD73" s="44">
        <f t="shared" si="48"/>
      </c>
    </row>
  </sheetData>
  <sheetProtection password="EB4E" sheet="1" objects="1" scenarios="1" formatCells="0" formatColumns="0" formatRows="0" insertColumns="0"/>
  <mergeCells count="81">
    <mergeCell ref="A2:AD2"/>
    <mergeCell ref="S49:T49"/>
    <mergeCell ref="L44:O44"/>
    <mergeCell ref="Q44:T44"/>
    <mergeCell ref="L45:O45"/>
    <mergeCell ref="Q45:T45"/>
    <mergeCell ref="L46:O46"/>
    <mergeCell ref="Q46:T46"/>
    <mergeCell ref="G48:J48"/>
    <mergeCell ref="V48:Y48"/>
    <mergeCell ref="AA48:AD48"/>
    <mergeCell ref="B49:C49"/>
    <mergeCell ref="D49:E49"/>
    <mergeCell ref="G49:H49"/>
    <mergeCell ref="I49:J49"/>
    <mergeCell ref="V49:W49"/>
    <mergeCell ref="X49:Y49"/>
    <mergeCell ref="AA49:AB49"/>
    <mergeCell ref="AC49:AD49"/>
    <mergeCell ref="L48:O48"/>
    <mergeCell ref="Q48:T48"/>
    <mergeCell ref="L49:M49"/>
    <mergeCell ref="N49:O49"/>
    <mergeCell ref="Q49:R49"/>
    <mergeCell ref="A46:A47"/>
    <mergeCell ref="B46:E46"/>
    <mergeCell ref="G46:J46"/>
    <mergeCell ref="V46:Y46"/>
    <mergeCell ref="AA46:AD46"/>
    <mergeCell ref="B47:E47"/>
    <mergeCell ref="G47:J47"/>
    <mergeCell ref="V47:Y47"/>
    <mergeCell ref="AA47:AD47"/>
    <mergeCell ref="L47:O47"/>
    <mergeCell ref="Q47:T47"/>
    <mergeCell ref="B45:E45"/>
    <mergeCell ref="G45:J45"/>
    <mergeCell ref="V45:Y45"/>
    <mergeCell ref="AA45:AD45"/>
    <mergeCell ref="B18:C18"/>
    <mergeCell ref="D18:E18"/>
    <mergeCell ref="G18:H18"/>
    <mergeCell ref="I18:J18"/>
    <mergeCell ref="V18:W18"/>
    <mergeCell ref="X18:Y18"/>
    <mergeCell ref="V44:Y44"/>
    <mergeCell ref="AA44:AD44"/>
    <mergeCell ref="L18:M18"/>
    <mergeCell ref="N18:O18"/>
    <mergeCell ref="Q18:R18"/>
    <mergeCell ref="S18:T18"/>
    <mergeCell ref="G17:J17"/>
    <mergeCell ref="V17:Y17"/>
    <mergeCell ref="AA17:AD17"/>
    <mergeCell ref="AA18:AB18"/>
    <mergeCell ref="AC18:AD18"/>
    <mergeCell ref="L17:O17"/>
    <mergeCell ref="Q17:T17"/>
    <mergeCell ref="AA14:AD14"/>
    <mergeCell ref="V13:Y13"/>
    <mergeCell ref="AA13:AD13"/>
    <mergeCell ref="L13:O13"/>
    <mergeCell ref="Q13:T13"/>
    <mergeCell ref="L14:O14"/>
    <mergeCell ref="Q14:T14"/>
    <mergeCell ref="Q15:T15"/>
    <mergeCell ref="L16:O16"/>
    <mergeCell ref="Q16:T16"/>
    <mergeCell ref="B14:E14"/>
    <mergeCell ref="G14:J14"/>
    <mergeCell ref="V14:Y14"/>
    <mergeCell ref="A15:A16"/>
    <mergeCell ref="B15:E15"/>
    <mergeCell ref="G15:J15"/>
    <mergeCell ref="V15:Y15"/>
    <mergeCell ref="AA15:AD15"/>
    <mergeCell ref="B16:E16"/>
    <mergeCell ref="G16:J16"/>
    <mergeCell ref="V16:Y16"/>
    <mergeCell ref="AA16:AD16"/>
    <mergeCell ref="L15:O15"/>
  </mergeCells>
  <printOptions/>
  <pageMargins left="0.03937007874015748" right="0.03937007874015748" top="0.5118110236220472" bottom="0.5118110236220472" header="0.1968503937007874" footer="0.1968503937007874"/>
  <pageSetup horizontalDpi="600" verticalDpi="600" orientation="landscape" paperSize="9" scale="72" r:id="rId1"/>
  <headerFooter>
    <oddHeader>&amp;R&amp;P</oddHeader>
    <oddFooter>&amp;L&amp;9&amp;Z&amp;F / &amp;A&amp;R&amp;D</oddFooter>
  </headerFooter>
  <rowBreaks count="1" manualBreakCount="1"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T68"/>
  <sheetViews>
    <sheetView zoomScalePageLayoutView="0" workbookViewId="0" topLeftCell="A1">
      <selection activeCell="H3" sqref="H3"/>
    </sheetView>
  </sheetViews>
  <sheetFormatPr defaultColWidth="11.57421875" defaultRowHeight="15"/>
  <cols>
    <col min="1" max="1" width="16.140625" style="7" customWidth="1"/>
    <col min="2" max="2" width="6.7109375" style="7" customWidth="1"/>
    <col min="3" max="3" width="7.7109375" style="7" customWidth="1"/>
    <col min="4" max="4" width="6.7109375" style="7" customWidth="1"/>
    <col min="5" max="5" width="7.57421875" style="7" customWidth="1"/>
    <col min="6" max="6" width="6.28125" style="7" customWidth="1"/>
    <col min="7" max="7" width="6.7109375" style="7" customWidth="1"/>
    <col min="8" max="8" width="7.57421875" style="7" customWidth="1"/>
    <col min="9" max="10" width="6.7109375" style="7" customWidth="1"/>
    <col min="11" max="11" width="2.00390625" style="7" customWidth="1"/>
    <col min="12" max="15" width="6.7109375" style="7" customWidth="1"/>
    <col min="16" max="16" width="2.140625" style="7" customWidth="1"/>
    <col min="17" max="20" width="6.7109375" style="7" customWidth="1"/>
    <col min="21" max="21" width="5.421875" style="7" customWidth="1"/>
    <col min="22" max="22" width="11.421875" style="7" customWidth="1"/>
    <col min="23" max="23" width="6.7109375" style="7" customWidth="1"/>
    <col min="24" max="24" width="7.28125" style="7" customWidth="1"/>
    <col min="25" max="26" width="6.7109375" style="7" customWidth="1"/>
    <col min="27" max="16384" width="11.57421875" style="7" customWidth="1"/>
  </cols>
  <sheetData>
    <row r="1" spans="1:20" ht="37.5" customHeight="1">
      <c r="A1" s="135" t="s">
        <v>66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</row>
    <row r="2" spans="1:20" ht="21">
      <c r="A2" s="134" t="s">
        <v>29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</row>
    <row r="3" spans="1:11" ht="15">
      <c r="A3" s="8" t="str">
        <f>'Tranches fixes_Rev. bruts'!A3</f>
        <v>Nombre d'heures d'ouverture par jour de la crèche :</v>
      </c>
      <c r="B3" s="9"/>
      <c r="C3" s="10"/>
      <c r="G3" s="47"/>
      <c r="H3" s="100" t="s">
        <v>69</v>
      </c>
      <c r="K3" s="8"/>
    </row>
    <row r="4" spans="1:11" ht="15">
      <c r="A4" s="8"/>
      <c r="B4" s="9"/>
      <c r="C4" s="10"/>
      <c r="F4" s="8"/>
      <c r="G4" s="10"/>
      <c r="H4" s="11"/>
      <c r="K4" s="8"/>
    </row>
    <row r="5" spans="2:10" ht="15.75" customHeight="1">
      <c r="B5" s="12" t="str">
        <f>'Tranches fixes_Rev. bruts'!B5</f>
        <v>Prix coûtant brut  à la journée en Fr.</v>
      </c>
      <c r="F5" s="8"/>
      <c r="G5" s="6"/>
      <c r="I5" s="12"/>
      <c r="J5" s="12"/>
    </row>
    <row r="6" spans="2:14" ht="15">
      <c r="B6" s="12" t="str">
        <f>'Tranches fixes_Rev. bruts'!B6</f>
        <v>Part Etat 10 %</v>
      </c>
      <c r="C6" s="9"/>
      <c r="F6" s="8"/>
      <c r="G6" s="13">
        <f>G3*N6*0.1</f>
        <v>0</v>
      </c>
      <c r="H6" s="14" t="s">
        <v>65</v>
      </c>
      <c r="I6" s="12"/>
      <c r="J6" s="12"/>
      <c r="N6" s="7">
        <f>'Tranches fixes_Rev. bruts'!N6</f>
        <v>8.37</v>
      </c>
    </row>
    <row r="7" spans="2:10" ht="15">
      <c r="B7" s="12" t="str">
        <f>'Tranches fixes_Rev. bruts'!B7</f>
        <v>Part employeur</v>
      </c>
      <c r="C7" s="9"/>
      <c r="D7" s="48">
        <f>'Tranches fixes_Rev. bruts'!D7</f>
        <v>0.055</v>
      </c>
      <c r="F7" s="8"/>
      <c r="G7" s="15">
        <f>N6*G3*D7</f>
        <v>0</v>
      </c>
      <c r="H7" s="14" t="s">
        <v>1</v>
      </c>
      <c r="I7" s="12"/>
      <c r="J7" s="12"/>
    </row>
    <row r="8" spans="2:10" ht="15.75" thickBot="1">
      <c r="B8" s="12" t="str">
        <f>'Tranches fixes_Rev. bruts'!B8</f>
        <v>Prix coûtant net  à la journée en Fr.</v>
      </c>
      <c r="C8" s="9"/>
      <c r="F8" s="8"/>
      <c r="G8" s="16">
        <f>G5-G6-G7</f>
        <v>0</v>
      </c>
      <c r="H8" s="14" t="s">
        <v>2</v>
      </c>
      <c r="I8" s="12"/>
      <c r="J8" s="12"/>
    </row>
    <row r="9" spans="1:11" ht="15.75" thickTop="1">
      <c r="A9" s="8"/>
      <c r="B9" s="9"/>
      <c r="C9" s="10"/>
      <c r="F9" s="8"/>
      <c r="G9" s="10"/>
      <c r="H9" s="11"/>
      <c r="K9" s="8"/>
    </row>
    <row r="10" spans="1:11" ht="15">
      <c r="A10" s="12" t="str">
        <f>'Tranches fixes_Rev. bruts'!A10</f>
        <v>Tarif parents plancher (Fr. / jour) :</v>
      </c>
      <c r="B10" s="10"/>
      <c r="G10" s="10"/>
      <c r="H10" s="8">
        <f>'Tranches fixes_Rev. bruts'!H10</f>
        <v>18</v>
      </c>
      <c r="K10" s="8"/>
    </row>
    <row r="11" spans="1:11" ht="15">
      <c r="A11" s="57" t="s">
        <v>50</v>
      </c>
      <c r="B11" s="10"/>
      <c r="H11" s="8">
        <f>'Tranches fixes_Rev. bruts'!H11</f>
        <v>18</v>
      </c>
      <c r="K11" s="8"/>
    </row>
    <row r="12" spans="1:11" ht="15">
      <c r="A12" s="8"/>
      <c r="B12" s="12"/>
      <c r="C12" s="10"/>
      <c r="F12" s="8"/>
      <c r="G12" s="10"/>
      <c r="H12" s="11"/>
      <c r="K12" s="8"/>
    </row>
    <row r="13" spans="1:8" ht="15">
      <c r="A13" s="18" t="s">
        <v>3</v>
      </c>
      <c r="B13" s="19"/>
      <c r="C13" s="19"/>
      <c r="D13" s="19"/>
      <c r="E13" s="19"/>
      <c r="F13" s="19"/>
      <c r="G13" s="18"/>
      <c r="H13" s="18"/>
    </row>
    <row r="14" spans="1:10" ht="31.5" customHeight="1">
      <c r="A14" s="20"/>
      <c r="B14" s="124" t="s">
        <v>51</v>
      </c>
      <c r="C14" s="124"/>
      <c r="D14" s="124"/>
      <c r="E14" s="124"/>
      <c r="G14" s="124" t="s">
        <v>52</v>
      </c>
      <c r="H14" s="124"/>
      <c r="I14" s="124"/>
      <c r="J14" s="124"/>
    </row>
    <row r="15" spans="1:10" ht="17.25" customHeight="1">
      <c r="A15" s="110" t="s">
        <v>41</v>
      </c>
      <c r="B15" s="112" t="s">
        <v>7</v>
      </c>
      <c r="C15" s="113"/>
      <c r="D15" s="113"/>
      <c r="E15" s="114"/>
      <c r="G15" s="115" t="s">
        <v>7</v>
      </c>
      <c r="H15" s="116"/>
      <c r="I15" s="116"/>
      <c r="J15" s="117"/>
    </row>
    <row r="16" spans="1:10" ht="17.25" customHeight="1">
      <c r="A16" s="111"/>
      <c r="B16" s="118" t="s">
        <v>8</v>
      </c>
      <c r="C16" s="119"/>
      <c r="D16" s="119"/>
      <c r="E16" s="120"/>
      <c r="G16" s="121" t="s">
        <v>8</v>
      </c>
      <c r="H16" s="122"/>
      <c r="I16" s="122"/>
      <c r="J16" s="123"/>
    </row>
    <row r="17" spans="1:10" ht="15" customHeight="1">
      <c r="A17" s="21"/>
      <c r="B17" s="22"/>
      <c r="C17" s="23"/>
      <c r="D17" s="23"/>
      <c r="E17" s="24"/>
      <c r="G17" s="126"/>
      <c r="H17" s="124"/>
      <c r="I17" s="124"/>
      <c r="J17" s="127"/>
    </row>
    <row r="18" spans="2:10" ht="15" customHeight="1">
      <c r="B18" s="112" t="s">
        <v>11</v>
      </c>
      <c r="C18" s="114"/>
      <c r="D18" s="112" t="s">
        <v>12</v>
      </c>
      <c r="E18" s="114"/>
      <c r="G18" s="115" t="s">
        <v>11</v>
      </c>
      <c r="H18" s="116"/>
      <c r="I18" s="115" t="s">
        <v>12</v>
      </c>
      <c r="J18" s="117"/>
    </row>
    <row r="19" spans="2:12" ht="15">
      <c r="B19" s="22" t="s">
        <v>13</v>
      </c>
      <c r="C19" s="23" t="s">
        <v>14</v>
      </c>
      <c r="D19" s="22" t="s">
        <v>13</v>
      </c>
      <c r="E19" s="24" t="s">
        <v>14</v>
      </c>
      <c r="G19" s="50" t="s">
        <v>13</v>
      </c>
      <c r="H19" s="49" t="s">
        <v>14</v>
      </c>
      <c r="I19" s="50" t="s">
        <v>13</v>
      </c>
      <c r="J19" s="51" t="s">
        <v>14</v>
      </c>
      <c r="K19" s="61"/>
      <c r="L19" s="39"/>
    </row>
    <row r="20" spans="1:12" ht="15" customHeight="1">
      <c r="A20" s="29" t="s">
        <v>42</v>
      </c>
      <c r="B20" s="1"/>
      <c r="C20" s="30">
        <f>IF($G$5="","",B20/$G$5)</f>
      </c>
      <c r="D20" s="31">
        <f>IF($G$5="","",$G$5-B20)</f>
      </c>
      <c r="E20" s="30">
        <f>IF($G$5="","",D20/$G$5)</f>
      </c>
      <c r="G20" s="32">
        <f>IF(B20="","",IF(B20-$G$6-$G$7&lt;$H$10,$H$10,$H$11))</f>
      </c>
      <c r="H20" s="33">
        <f>IF($G$5="","",G20/$G$8)</f>
      </c>
      <c r="I20" s="32">
        <f>IF($G$5="","",$G$8-G20)</f>
      </c>
      <c r="J20" s="33">
        <f>IF($G$5="","",1-H20)</f>
      </c>
      <c r="K20" s="37"/>
      <c r="L20" s="39"/>
    </row>
    <row r="21" spans="1:10" ht="15" customHeight="1">
      <c r="A21" s="35" t="s">
        <v>43</v>
      </c>
      <c r="B21" s="2"/>
      <c r="C21" s="30">
        <f>IF($G$5="","",B21/$G$5)</f>
      </c>
      <c r="D21" s="36">
        <f>IF($G$5="","",$G$5-B21)</f>
      </c>
      <c r="E21" s="30">
        <f>IF($G$5="","",D21/$G$5)</f>
      </c>
      <c r="G21" s="37">
        <f>IF(B21="","",IF(B21-$G$6-$G$7&lt;$H$10,$H$10,ROUND((B21-$G$6-$G$7)*20,0.1)/20))</f>
      </c>
      <c r="H21" s="38">
        <f>IF($G$5="","",G21/$G$8)</f>
      </c>
      <c r="I21" s="37">
        <f>IF($G$5="","",$G$8-G21)</f>
      </c>
      <c r="J21" s="38">
        <f>IF($G$5="","",1-H21)</f>
      </c>
    </row>
    <row r="22" spans="1:10" ht="15">
      <c r="A22" s="35" t="s">
        <v>17</v>
      </c>
      <c r="B22" s="2"/>
      <c r="C22" s="30">
        <f aca="true" t="shared" si="0" ref="C22:C39">IF($G$5="","",B22/$G$5)</f>
      </c>
      <c r="D22" s="36">
        <f aca="true" t="shared" si="1" ref="D22:D39">IF($G$5="","",$G$5-B22)</f>
      </c>
      <c r="E22" s="30">
        <f aca="true" t="shared" si="2" ref="E22:E39">IF($G$5="","",D22/$G$5)</f>
      </c>
      <c r="G22" s="37">
        <f aca="true" t="shared" si="3" ref="G22:G39">IF(B22="","",IF(B22-$G$6-$G$7&lt;$H$10,$H$10,ROUND((B22-$G$6-$G$7)*20,0.1)/20))</f>
      </c>
      <c r="H22" s="38">
        <f aca="true" t="shared" si="4" ref="H22:H39">IF($G$5="","",G22/$G$8)</f>
      </c>
      <c r="I22" s="37">
        <f aca="true" t="shared" si="5" ref="I22:I39">IF($G$5="","",$G$8-G22)</f>
      </c>
      <c r="J22" s="38">
        <f aca="true" t="shared" si="6" ref="J22:J39">IF($G$5="","",1-H22)</f>
      </c>
    </row>
    <row r="23" spans="1:10" ht="15">
      <c r="A23" s="35" t="s">
        <v>18</v>
      </c>
      <c r="B23" s="2"/>
      <c r="C23" s="30">
        <f t="shared" si="0"/>
      </c>
      <c r="D23" s="36">
        <f t="shared" si="1"/>
      </c>
      <c r="E23" s="30">
        <f t="shared" si="2"/>
      </c>
      <c r="G23" s="37">
        <f t="shared" si="3"/>
      </c>
      <c r="H23" s="38">
        <f t="shared" si="4"/>
      </c>
      <c r="I23" s="37">
        <f t="shared" si="5"/>
      </c>
      <c r="J23" s="38">
        <f t="shared" si="6"/>
      </c>
    </row>
    <row r="24" spans="1:10" ht="15">
      <c r="A24" s="35" t="s">
        <v>19</v>
      </c>
      <c r="B24" s="2"/>
      <c r="C24" s="30">
        <f t="shared" si="0"/>
      </c>
      <c r="D24" s="36">
        <f t="shared" si="1"/>
      </c>
      <c r="E24" s="30">
        <f t="shared" si="2"/>
      </c>
      <c r="G24" s="37">
        <f t="shared" si="3"/>
      </c>
      <c r="H24" s="38">
        <f t="shared" si="4"/>
      </c>
      <c r="I24" s="37">
        <f t="shared" si="5"/>
      </c>
      <c r="J24" s="38">
        <f t="shared" si="6"/>
      </c>
    </row>
    <row r="25" spans="1:10" ht="15">
      <c r="A25" s="35" t="s">
        <v>20</v>
      </c>
      <c r="B25" s="2"/>
      <c r="C25" s="30">
        <f t="shared" si="0"/>
      </c>
      <c r="D25" s="36">
        <f t="shared" si="1"/>
      </c>
      <c r="E25" s="30">
        <f t="shared" si="2"/>
      </c>
      <c r="G25" s="37">
        <f t="shared" si="3"/>
      </c>
      <c r="H25" s="38">
        <f t="shared" si="4"/>
      </c>
      <c r="I25" s="37">
        <f t="shared" si="5"/>
      </c>
      <c r="J25" s="38">
        <f t="shared" si="6"/>
      </c>
    </row>
    <row r="26" spans="1:10" ht="15">
      <c r="A26" s="35" t="s">
        <v>21</v>
      </c>
      <c r="B26" s="2"/>
      <c r="C26" s="30">
        <f t="shared" si="0"/>
      </c>
      <c r="D26" s="36">
        <f t="shared" si="1"/>
      </c>
      <c r="E26" s="30">
        <f t="shared" si="2"/>
      </c>
      <c r="G26" s="37">
        <f t="shared" si="3"/>
      </c>
      <c r="H26" s="38">
        <f t="shared" si="4"/>
      </c>
      <c r="I26" s="37">
        <f t="shared" si="5"/>
      </c>
      <c r="J26" s="38">
        <f t="shared" si="6"/>
      </c>
    </row>
    <row r="27" spans="1:10" ht="15">
      <c r="A27" s="35" t="s">
        <v>22</v>
      </c>
      <c r="B27" s="2"/>
      <c r="C27" s="30">
        <f t="shared" si="0"/>
      </c>
      <c r="D27" s="36">
        <f t="shared" si="1"/>
      </c>
      <c r="E27" s="30">
        <f t="shared" si="2"/>
      </c>
      <c r="G27" s="37">
        <f t="shared" si="3"/>
      </c>
      <c r="H27" s="38">
        <f t="shared" si="4"/>
      </c>
      <c r="I27" s="37">
        <f t="shared" si="5"/>
      </c>
      <c r="J27" s="38">
        <f t="shared" si="6"/>
      </c>
    </row>
    <row r="28" spans="1:10" ht="15">
      <c r="A28" s="35" t="s">
        <v>23</v>
      </c>
      <c r="B28" s="2"/>
      <c r="C28" s="30">
        <f t="shared" si="0"/>
      </c>
      <c r="D28" s="36">
        <f t="shared" si="1"/>
      </c>
      <c r="E28" s="30">
        <f t="shared" si="2"/>
      </c>
      <c r="G28" s="37">
        <f t="shared" si="3"/>
      </c>
      <c r="H28" s="38">
        <f t="shared" si="4"/>
      </c>
      <c r="I28" s="37">
        <f t="shared" si="5"/>
      </c>
      <c r="J28" s="38">
        <f t="shared" si="6"/>
      </c>
    </row>
    <row r="29" spans="1:10" ht="15">
      <c r="A29" s="35" t="s">
        <v>24</v>
      </c>
      <c r="B29" s="2"/>
      <c r="C29" s="30">
        <f t="shared" si="0"/>
      </c>
      <c r="D29" s="36">
        <f t="shared" si="1"/>
      </c>
      <c r="E29" s="30">
        <f t="shared" si="2"/>
      </c>
      <c r="G29" s="37">
        <f t="shared" si="3"/>
      </c>
      <c r="H29" s="38">
        <f t="shared" si="4"/>
      </c>
      <c r="I29" s="37">
        <f t="shared" si="5"/>
      </c>
      <c r="J29" s="38">
        <f t="shared" si="6"/>
      </c>
    </row>
    <row r="30" spans="1:10" ht="15">
      <c r="A30" s="35" t="s">
        <v>25</v>
      </c>
      <c r="B30" s="2"/>
      <c r="C30" s="30">
        <f t="shared" si="0"/>
      </c>
      <c r="D30" s="36">
        <f t="shared" si="1"/>
      </c>
      <c r="E30" s="30">
        <f t="shared" si="2"/>
      </c>
      <c r="F30" s="8"/>
      <c r="G30" s="37">
        <f t="shared" si="3"/>
      </c>
      <c r="H30" s="38">
        <f t="shared" si="4"/>
      </c>
      <c r="I30" s="37">
        <f t="shared" si="5"/>
      </c>
      <c r="J30" s="38">
        <f t="shared" si="6"/>
      </c>
    </row>
    <row r="31" spans="1:11" s="39" customFormat="1" ht="15">
      <c r="A31" s="35" t="s">
        <v>26</v>
      </c>
      <c r="B31" s="2"/>
      <c r="C31" s="30">
        <f t="shared" si="0"/>
      </c>
      <c r="D31" s="36">
        <f t="shared" si="1"/>
      </c>
      <c r="E31" s="30">
        <f t="shared" si="2"/>
      </c>
      <c r="G31" s="37">
        <f t="shared" si="3"/>
      </c>
      <c r="H31" s="38">
        <f t="shared" si="4"/>
      </c>
      <c r="I31" s="37">
        <f t="shared" si="5"/>
      </c>
      <c r="J31" s="38">
        <f t="shared" si="6"/>
      </c>
      <c r="K31" s="7"/>
    </row>
    <row r="32" spans="1:10" s="39" customFormat="1" ht="15">
      <c r="A32" s="35" t="s">
        <v>27</v>
      </c>
      <c r="B32" s="2"/>
      <c r="C32" s="30">
        <f t="shared" si="0"/>
      </c>
      <c r="D32" s="36">
        <f t="shared" si="1"/>
      </c>
      <c r="E32" s="30">
        <f t="shared" si="2"/>
      </c>
      <c r="G32" s="37">
        <f t="shared" si="3"/>
      </c>
      <c r="H32" s="38">
        <f t="shared" si="4"/>
      </c>
      <c r="I32" s="37">
        <f t="shared" si="5"/>
      </c>
      <c r="J32" s="38">
        <f t="shared" si="6"/>
      </c>
    </row>
    <row r="33" spans="1:11" ht="15">
      <c r="A33" s="35" t="s">
        <v>28</v>
      </c>
      <c r="B33" s="2"/>
      <c r="C33" s="30">
        <f t="shared" si="0"/>
      </c>
      <c r="D33" s="36">
        <f t="shared" si="1"/>
      </c>
      <c r="E33" s="30">
        <f t="shared" si="2"/>
      </c>
      <c r="G33" s="37">
        <f t="shared" si="3"/>
      </c>
      <c r="H33" s="38">
        <f t="shared" si="4"/>
      </c>
      <c r="I33" s="37">
        <f t="shared" si="5"/>
      </c>
      <c r="J33" s="38">
        <f t="shared" si="6"/>
      </c>
      <c r="K33" s="39"/>
    </row>
    <row r="34" spans="1:11" ht="15">
      <c r="A34" s="35" t="s">
        <v>31</v>
      </c>
      <c r="B34" s="2"/>
      <c r="C34" s="30">
        <f t="shared" si="0"/>
      </c>
      <c r="D34" s="36">
        <f t="shared" si="1"/>
      </c>
      <c r="E34" s="30">
        <f t="shared" si="2"/>
      </c>
      <c r="G34" s="37">
        <f t="shared" si="3"/>
      </c>
      <c r="H34" s="38">
        <f t="shared" si="4"/>
      </c>
      <c r="I34" s="37">
        <f t="shared" si="5"/>
      </c>
      <c r="J34" s="38">
        <f t="shared" si="6"/>
      </c>
      <c r="K34" s="39"/>
    </row>
    <row r="35" spans="1:11" ht="15">
      <c r="A35" s="35" t="s">
        <v>32</v>
      </c>
      <c r="B35" s="2"/>
      <c r="C35" s="30">
        <f t="shared" si="0"/>
      </c>
      <c r="D35" s="36">
        <f t="shared" si="1"/>
      </c>
      <c r="E35" s="30">
        <f t="shared" si="2"/>
      </c>
      <c r="G35" s="37">
        <f t="shared" si="3"/>
      </c>
      <c r="H35" s="38">
        <f t="shared" si="4"/>
      </c>
      <c r="I35" s="37">
        <f t="shared" si="5"/>
      </c>
      <c r="J35" s="38">
        <f t="shared" si="6"/>
      </c>
      <c r="K35" s="39"/>
    </row>
    <row r="36" spans="1:11" ht="15">
      <c r="A36" s="35" t="s">
        <v>33</v>
      </c>
      <c r="B36" s="2"/>
      <c r="C36" s="30">
        <f t="shared" si="0"/>
      </c>
      <c r="D36" s="36">
        <f t="shared" si="1"/>
      </c>
      <c r="E36" s="30">
        <f t="shared" si="2"/>
      </c>
      <c r="G36" s="37">
        <f t="shared" si="3"/>
      </c>
      <c r="H36" s="38">
        <f t="shared" si="4"/>
      </c>
      <c r="I36" s="37">
        <f t="shared" si="5"/>
      </c>
      <c r="J36" s="38">
        <f t="shared" si="6"/>
      </c>
      <c r="K36" s="39"/>
    </row>
    <row r="37" spans="1:11" ht="15">
      <c r="A37" s="35" t="s">
        <v>34</v>
      </c>
      <c r="B37" s="2"/>
      <c r="C37" s="30">
        <f t="shared" si="0"/>
      </c>
      <c r="D37" s="36">
        <f t="shared" si="1"/>
      </c>
      <c r="E37" s="30">
        <f t="shared" si="2"/>
      </c>
      <c r="G37" s="37">
        <f t="shared" si="3"/>
      </c>
      <c r="H37" s="38">
        <f t="shared" si="4"/>
      </c>
      <c r="I37" s="37">
        <f t="shared" si="5"/>
      </c>
      <c r="J37" s="38">
        <f t="shared" si="6"/>
      </c>
      <c r="K37" s="39"/>
    </row>
    <row r="38" spans="1:11" ht="15">
      <c r="A38" s="35" t="s">
        <v>35</v>
      </c>
      <c r="B38" s="2"/>
      <c r="C38" s="30">
        <f t="shared" si="0"/>
      </c>
      <c r="D38" s="36">
        <f t="shared" si="1"/>
      </c>
      <c r="E38" s="30">
        <f t="shared" si="2"/>
      </c>
      <c r="G38" s="37">
        <f t="shared" si="3"/>
      </c>
      <c r="H38" s="38">
        <f t="shared" si="4"/>
      </c>
      <c r="I38" s="37">
        <f t="shared" si="5"/>
      </c>
      <c r="J38" s="38">
        <f t="shared" si="6"/>
      </c>
      <c r="K38" s="39"/>
    </row>
    <row r="39" spans="1:10" ht="15">
      <c r="A39" s="40" t="s">
        <v>44</v>
      </c>
      <c r="B39" s="3"/>
      <c r="C39" s="41">
        <f t="shared" si="0"/>
      </c>
      <c r="D39" s="42">
        <f t="shared" si="1"/>
      </c>
      <c r="E39" s="41">
        <f t="shared" si="2"/>
      </c>
      <c r="G39" s="43">
        <f t="shared" si="3"/>
      </c>
      <c r="H39" s="44">
        <f t="shared" si="4"/>
      </c>
      <c r="I39" s="43">
        <f t="shared" si="5"/>
      </c>
      <c r="J39" s="44">
        <f t="shared" si="6"/>
      </c>
    </row>
    <row r="42" spans="1:10" ht="15">
      <c r="A42" s="18" t="s">
        <v>16</v>
      </c>
      <c r="B42" s="19"/>
      <c r="C42" s="19"/>
      <c r="D42" s="19"/>
      <c r="E42" s="19"/>
      <c r="F42" s="19"/>
      <c r="G42" s="19"/>
      <c r="H42" s="19"/>
      <c r="I42" s="19"/>
      <c r="J42" s="19"/>
    </row>
    <row r="43" spans="1:10" ht="35.25" customHeight="1">
      <c r="A43" s="20"/>
      <c r="B43" s="124" t="s">
        <v>53</v>
      </c>
      <c r="C43" s="124"/>
      <c r="D43" s="124"/>
      <c r="E43" s="124"/>
      <c r="G43" s="124" t="s">
        <v>54</v>
      </c>
      <c r="H43" s="124"/>
      <c r="I43" s="124"/>
      <c r="J43" s="124"/>
    </row>
    <row r="44" spans="1:10" ht="15" customHeight="1">
      <c r="A44" s="110" t="s">
        <v>41</v>
      </c>
      <c r="B44" s="112" t="s">
        <v>7</v>
      </c>
      <c r="C44" s="113"/>
      <c r="D44" s="113"/>
      <c r="E44" s="114"/>
      <c r="G44" s="115" t="s">
        <v>7</v>
      </c>
      <c r="H44" s="116"/>
      <c r="I44" s="116"/>
      <c r="J44" s="117"/>
    </row>
    <row r="45" spans="1:10" ht="15" customHeight="1">
      <c r="A45" s="111"/>
      <c r="B45" s="118" t="s">
        <v>8</v>
      </c>
      <c r="C45" s="119"/>
      <c r="D45" s="119"/>
      <c r="E45" s="120"/>
      <c r="G45" s="121" t="s">
        <v>8</v>
      </c>
      <c r="H45" s="122"/>
      <c r="I45" s="122"/>
      <c r="J45" s="123"/>
    </row>
    <row r="46" spans="1:10" ht="15">
      <c r="A46" s="21"/>
      <c r="B46" s="22"/>
      <c r="C46" s="23"/>
      <c r="D46" s="23"/>
      <c r="E46" s="24"/>
      <c r="G46" s="126"/>
      <c r="H46" s="124"/>
      <c r="I46" s="124"/>
      <c r="J46" s="127"/>
    </row>
    <row r="47" spans="2:10" ht="15" customHeight="1">
      <c r="B47" s="112" t="s">
        <v>11</v>
      </c>
      <c r="C47" s="114"/>
      <c r="D47" s="112" t="s">
        <v>12</v>
      </c>
      <c r="E47" s="114"/>
      <c r="G47" s="115" t="s">
        <v>11</v>
      </c>
      <c r="H47" s="116"/>
      <c r="I47" s="115" t="s">
        <v>12</v>
      </c>
      <c r="J47" s="117"/>
    </row>
    <row r="48" spans="2:10" ht="15">
      <c r="B48" s="22" t="s">
        <v>13</v>
      </c>
      <c r="C48" s="23" t="s">
        <v>14</v>
      </c>
      <c r="D48" s="22" t="s">
        <v>13</v>
      </c>
      <c r="E48" s="24" t="s">
        <v>14</v>
      </c>
      <c r="G48" s="50" t="s">
        <v>13</v>
      </c>
      <c r="H48" s="49" t="s">
        <v>14</v>
      </c>
      <c r="I48" s="50" t="s">
        <v>13</v>
      </c>
      <c r="J48" s="51" t="s">
        <v>14</v>
      </c>
    </row>
    <row r="49" spans="1:10" ht="15">
      <c r="A49" s="29" t="s">
        <v>42</v>
      </c>
      <c r="B49" s="36">
        <f>IF($G$5="","",$G$5*C49)</f>
      </c>
      <c r="C49" s="4"/>
      <c r="D49" s="36">
        <f>IF($G$5="","",$G$5-B49)</f>
      </c>
      <c r="E49" s="30">
        <f>IF($G$5="","",D49/$G$5)</f>
      </c>
      <c r="G49" s="32">
        <f>IF(C49="","",IF(B49-$G$6-$G$7&lt;$H$10,$H$10,$H$11))</f>
      </c>
      <c r="H49" s="33">
        <f>IF($G$5="","",G49/$G$8)</f>
      </c>
      <c r="I49" s="32">
        <f>IF($G$5="","",$G$8-G49)</f>
      </c>
      <c r="J49" s="33">
        <f>IF($G$5="","",1-H49)</f>
      </c>
    </row>
    <row r="50" spans="1:10" ht="15">
      <c r="A50" s="35" t="s">
        <v>43</v>
      </c>
      <c r="B50" s="36">
        <f>IF($G$5="","",$G$5*C50)</f>
      </c>
      <c r="C50" s="4"/>
      <c r="D50" s="36">
        <f>IF($G$5="","",$G$5-B50)</f>
      </c>
      <c r="E50" s="30">
        <f>IF($G$5="","",D50/$G$5)</f>
      </c>
      <c r="G50" s="37">
        <f>IF(C50="","",IF(B50-$G$6-$G$7&lt;$H$10,$H$10,ROUND((B50-$G$6-$G$7)*20,0.1)/20))</f>
      </c>
      <c r="H50" s="38">
        <f>IF($G$5="","",G50/$G$8)</f>
      </c>
      <c r="I50" s="37">
        <f>IF($G$5="","",$G$8-G50)</f>
      </c>
      <c r="J50" s="38">
        <f>IF($G$5="","",1-H50)</f>
      </c>
    </row>
    <row r="51" spans="1:10" ht="15">
      <c r="A51" s="46" t="s">
        <v>17</v>
      </c>
      <c r="B51" s="36">
        <f aca="true" t="shared" si="7" ref="B51:B68">IF($G$5="","",$G$5*C51)</f>
      </c>
      <c r="C51" s="4"/>
      <c r="D51" s="36">
        <f aca="true" t="shared" si="8" ref="D51:D68">IF($G$5="","",$G$5-B51)</f>
      </c>
      <c r="E51" s="30">
        <f aca="true" t="shared" si="9" ref="E51:E68">IF($G$5="","",D51/$G$5)</f>
      </c>
      <c r="G51" s="37">
        <f aca="true" t="shared" si="10" ref="G51:G68">IF(C51="","",IF(B51-$G$6-$G$7&lt;$H$10,$H$10,ROUND((B51-$G$6-$G$7)*20,0.1)/20))</f>
      </c>
      <c r="H51" s="38">
        <f aca="true" t="shared" si="11" ref="H51:H68">IF($G$5="","",G51/$G$8)</f>
      </c>
      <c r="I51" s="37">
        <f aca="true" t="shared" si="12" ref="I51:I68">IF($G$5="","",$G$8-G51)</f>
      </c>
      <c r="J51" s="38">
        <f aca="true" t="shared" si="13" ref="J51:J68">IF($G$5="","",1-H51)</f>
      </c>
    </row>
    <row r="52" spans="1:10" ht="15">
      <c r="A52" s="46" t="s">
        <v>18</v>
      </c>
      <c r="B52" s="36">
        <f t="shared" si="7"/>
      </c>
      <c r="C52" s="4"/>
      <c r="D52" s="36">
        <f t="shared" si="8"/>
      </c>
      <c r="E52" s="30">
        <f t="shared" si="9"/>
      </c>
      <c r="G52" s="37">
        <f t="shared" si="10"/>
      </c>
      <c r="H52" s="38">
        <f t="shared" si="11"/>
      </c>
      <c r="I52" s="37">
        <f t="shared" si="12"/>
      </c>
      <c r="J52" s="38">
        <f t="shared" si="13"/>
      </c>
    </row>
    <row r="53" spans="1:10" ht="15">
      <c r="A53" s="46" t="s">
        <v>19</v>
      </c>
      <c r="B53" s="36">
        <f t="shared" si="7"/>
      </c>
      <c r="C53" s="4"/>
      <c r="D53" s="36">
        <f t="shared" si="8"/>
      </c>
      <c r="E53" s="30">
        <f t="shared" si="9"/>
      </c>
      <c r="G53" s="37">
        <f t="shared" si="10"/>
      </c>
      <c r="H53" s="38">
        <f t="shared" si="11"/>
      </c>
      <c r="I53" s="37">
        <f t="shared" si="12"/>
      </c>
      <c r="J53" s="38">
        <f t="shared" si="13"/>
      </c>
    </row>
    <row r="54" spans="1:10" ht="15">
      <c r="A54" s="46" t="s">
        <v>20</v>
      </c>
      <c r="B54" s="36">
        <f t="shared" si="7"/>
      </c>
      <c r="C54" s="4"/>
      <c r="D54" s="36">
        <f t="shared" si="8"/>
      </c>
      <c r="E54" s="30">
        <f t="shared" si="9"/>
      </c>
      <c r="G54" s="37">
        <f t="shared" si="10"/>
      </c>
      <c r="H54" s="38">
        <f t="shared" si="11"/>
      </c>
      <c r="I54" s="37">
        <f t="shared" si="12"/>
      </c>
      <c r="J54" s="38">
        <f t="shared" si="13"/>
      </c>
    </row>
    <row r="55" spans="1:10" ht="15">
      <c r="A55" s="46" t="s">
        <v>21</v>
      </c>
      <c r="B55" s="36">
        <f t="shared" si="7"/>
      </c>
      <c r="C55" s="4"/>
      <c r="D55" s="36">
        <f t="shared" si="8"/>
      </c>
      <c r="E55" s="30">
        <f t="shared" si="9"/>
      </c>
      <c r="G55" s="37">
        <f t="shared" si="10"/>
      </c>
      <c r="H55" s="38">
        <f t="shared" si="11"/>
      </c>
      <c r="I55" s="37">
        <f t="shared" si="12"/>
      </c>
      <c r="J55" s="38">
        <f t="shared" si="13"/>
      </c>
    </row>
    <row r="56" spans="1:10" ht="15">
      <c r="A56" s="46" t="s">
        <v>22</v>
      </c>
      <c r="B56" s="36">
        <f t="shared" si="7"/>
      </c>
      <c r="C56" s="4"/>
      <c r="D56" s="36">
        <f t="shared" si="8"/>
      </c>
      <c r="E56" s="30">
        <f t="shared" si="9"/>
      </c>
      <c r="G56" s="37">
        <f t="shared" si="10"/>
      </c>
      <c r="H56" s="38">
        <f t="shared" si="11"/>
      </c>
      <c r="I56" s="37">
        <f t="shared" si="12"/>
      </c>
      <c r="J56" s="38">
        <f t="shared" si="13"/>
      </c>
    </row>
    <row r="57" spans="1:10" ht="15">
      <c r="A57" s="46" t="s">
        <v>23</v>
      </c>
      <c r="B57" s="36">
        <f t="shared" si="7"/>
      </c>
      <c r="C57" s="4"/>
      <c r="D57" s="36">
        <f t="shared" si="8"/>
      </c>
      <c r="E57" s="30">
        <f t="shared" si="9"/>
      </c>
      <c r="G57" s="37">
        <f t="shared" si="10"/>
      </c>
      <c r="H57" s="38">
        <f t="shared" si="11"/>
      </c>
      <c r="I57" s="37">
        <f t="shared" si="12"/>
      </c>
      <c r="J57" s="38">
        <f t="shared" si="13"/>
      </c>
    </row>
    <row r="58" spans="1:10" ht="15">
      <c r="A58" s="46" t="s">
        <v>24</v>
      </c>
      <c r="B58" s="36">
        <f t="shared" si="7"/>
      </c>
      <c r="C58" s="4"/>
      <c r="D58" s="36">
        <f t="shared" si="8"/>
      </c>
      <c r="E58" s="30">
        <f t="shared" si="9"/>
      </c>
      <c r="G58" s="37">
        <f t="shared" si="10"/>
      </c>
      <c r="H58" s="38">
        <f t="shared" si="11"/>
      </c>
      <c r="I58" s="37">
        <f t="shared" si="12"/>
      </c>
      <c r="J58" s="38">
        <f t="shared" si="13"/>
      </c>
    </row>
    <row r="59" spans="1:10" ht="15">
      <c r="A59" s="46" t="s">
        <v>25</v>
      </c>
      <c r="B59" s="36">
        <f t="shared" si="7"/>
      </c>
      <c r="C59" s="4"/>
      <c r="D59" s="36">
        <f t="shared" si="8"/>
      </c>
      <c r="E59" s="30">
        <f t="shared" si="9"/>
      </c>
      <c r="F59" s="8"/>
      <c r="G59" s="37">
        <f t="shared" si="10"/>
      </c>
      <c r="H59" s="38">
        <f t="shared" si="11"/>
      </c>
      <c r="I59" s="37">
        <f t="shared" si="12"/>
      </c>
      <c r="J59" s="38">
        <f t="shared" si="13"/>
      </c>
    </row>
    <row r="60" spans="1:10" ht="15">
      <c r="A60" s="46" t="s">
        <v>26</v>
      </c>
      <c r="B60" s="36">
        <f t="shared" si="7"/>
      </c>
      <c r="C60" s="4"/>
      <c r="D60" s="36">
        <f t="shared" si="8"/>
      </c>
      <c r="E60" s="30">
        <f t="shared" si="9"/>
      </c>
      <c r="F60" s="39"/>
      <c r="G60" s="37">
        <f t="shared" si="10"/>
      </c>
      <c r="H60" s="38">
        <f t="shared" si="11"/>
      </c>
      <c r="I60" s="37">
        <f t="shared" si="12"/>
      </c>
      <c r="J60" s="38">
        <f t="shared" si="13"/>
      </c>
    </row>
    <row r="61" spans="1:11" ht="15">
      <c r="A61" s="46" t="s">
        <v>27</v>
      </c>
      <c r="B61" s="36">
        <f t="shared" si="7"/>
      </c>
      <c r="C61" s="4"/>
      <c r="D61" s="36">
        <f t="shared" si="8"/>
      </c>
      <c r="E61" s="30">
        <f t="shared" si="9"/>
      </c>
      <c r="F61" s="39"/>
      <c r="G61" s="37">
        <f t="shared" si="10"/>
      </c>
      <c r="H61" s="38">
        <f t="shared" si="11"/>
      </c>
      <c r="I61" s="37">
        <f t="shared" si="12"/>
      </c>
      <c r="J61" s="38">
        <f t="shared" si="13"/>
      </c>
      <c r="K61" s="39"/>
    </row>
    <row r="62" spans="1:11" ht="15">
      <c r="A62" s="46" t="s">
        <v>28</v>
      </c>
      <c r="B62" s="36">
        <f t="shared" si="7"/>
      </c>
      <c r="C62" s="4"/>
      <c r="D62" s="36">
        <f t="shared" si="8"/>
      </c>
      <c r="E62" s="30">
        <f t="shared" si="9"/>
      </c>
      <c r="G62" s="37">
        <f t="shared" si="10"/>
      </c>
      <c r="H62" s="38">
        <f t="shared" si="11"/>
      </c>
      <c r="I62" s="37">
        <f t="shared" si="12"/>
      </c>
      <c r="J62" s="38">
        <f t="shared" si="13"/>
      </c>
      <c r="K62" s="39"/>
    </row>
    <row r="63" spans="1:11" ht="15">
      <c r="A63" s="35" t="s">
        <v>31</v>
      </c>
      <c r="B63" s="36">
        <f t="shared" si="7"/>
      </c>
      <c r="C63" s="4"/>
      <c r="D63" s="36">
        <f t="shared" si="8"/>
      </c>
      <c r="E63" s="30">
        <f t="shared" si="9"/>
      </c>
      <c r="G63" s="37">
        <f t="shared" si="10"/>
      </c>
      <c r="H63" s="38">
        <f t="shared" si="11"/>
      </c>
      <c r="I63" s="37">
        <f t="shared" si="12"/>
      </c>
      <c r="J63" s="38">
        <f t="shared" si="13"/>
      </c>
      <c r="K63" s="39"/>
    </row>
    <row r="64" spans="1:11" ht="15">
      <c r="A64" s="35" t="s">
        <v>32</v>
      </c>
      <c r="B64" s="36">
        <f t="shared" si="7"/>
      </c>
      <c r="C64" s="4"/>
      <c r="D64" s="36">
        <f t="shared" si="8"/>
      </c>
      <c r="E64" s="30">
        <f t="shared" si="9"/>
      </c>
      <c r="G64" s="37">
        <f t="shared" si="10"/>
      </c>
      <c r="H64" s="38">
        <f t="shared" si="11"/>
      </c>
      <c r="I64" s="37">
        <f t="shared" si="12"/>
      </c>
      <c r="J64" s="38">
        <f t="shared" si="13"/>
      </c>
      <c r="K64" s="39"/>
    </row>
    <row r="65" spans="1:11" ht="15">
      <c r="A65" s="35" t="s">
        <v>33</v>
      </c>
      <c r="B65" s="36">
        <f t="shared" si="7"/>
      </c>
      <c r="C65" s="4"/>
      <c r="D65" s="36">
        <f t="shared" si="8"/>
      </c>
      <c r="E65" s="30">
        <f t="shared" si="9"/>
      </c>
      <c r="G65" s="37">
        <f t="shared" si="10"/>
      </c>
      <c r="H65" s="38">
        <f t="shared" si="11"/>
      </c>
      <c r="I65" s="37">
        <f t="shared" si="12"/>
      </c>
      <c r="J65" s="38">
        <f t="shared" si="13"/>
      </c>
      <c r="K65" s="39"/>
    </row>
    <row r="66" spans="1:11" ht="15">
      <c r="A66" s="35" t="s">
        <v>34</v>
      </c>
      <c r="B66" s="36">
        <f t="shared" si="7"/>
      </c>
      <c r="C66" s="4"/>
      <c r="D66" s="36">
        <f t="shared" si="8"/>
      </c>
      <c r="E66" s="30">
        <f t="shared" si="9"/>
      </c>
      <c r="G66" s="37">
        <f t="shared" si="10"/>
      </c>
      <c r="H66" s="38">
        <f t="shared" si="11"/>
      </c>
      <c r="I66" s="37">
        <f t="shared" si="12"/>
      </c>
      <c r="J66" s="38">
        <f t="shared" si="13"/>
      </c>
      <c r="K66" s="39"/>
    </row>
    <row r="67" spans="1:11" ht="15">
      <c r="A67" s="35" t="s">
        <v>35</v>
      </c>
      <c r="B67" s="36">
        <f t="shared" si="7"/>
      </c>
      <c r="C67" s="4"/>
      <c r="D67" s="36">
        <f t="shared" si="8"/>
      </c>
      <c r="E67" s="30">
        <f t="shared" si="9"/>
      </c>
      <c r="G67" s="37">
        <f t="shared" si="10"/>
      </c>
      <c r="H67" s="38">
        <f t="shared" si="11"/>
      </c>
      <c r="I67" s="37">
        <f t="shared" si="12"/>
      </c>
      <c r="J67" s="38">
        <f t="shared" si="13"/>
      </c>
      <c r="K67" s="39"/>
    </row>
    <row r="68" spans="1:10" ht="15">
      <c r="A68" s="40" t="s">
        <v>44</v>
      </c>
      <c r="B68" s="42">
        <f t="shared" si="7"/>
      </c>
      <c r="C68" s="5"/>
      <c r="D68" s="42">
        <f t="shared" si="8"/>
      </c>
      <c r="E68" s="41">
        <f t="shared" si="9"/>
      </c>
      <c r="G68" s="43">
        <f t="shared" si="10"/>
      </c>
      <c r="H68" s="44">
        <f t="shared" si="11"/>
      </c>
      <c r="I68" s="43">
        <f t="shared" si="12"/>
      </c>
      <c r="J68" s="44">
        <f t="shared" si="13"/>
      </c>
    </row>
  </sheetData>
  <sheetProtection password="EB4E" sheet="1" objects="1" scenarios="1" formatCells="0" formatColumns="0" formatRows="0" insertColumns="0" insertRows="0"/>
  <mergeCells count="26">
    <mergeCell ref="G46:J46"/>
    <mergeCell ref="B47:C47"/>
    <mergeCell ref="D47:E47"/>
    <mergeCell ref="G47:H47"/>
    <mergeCell ref="I47:J47"/>
    <mergeCell ref="A44:A45"/>
    <mergeCell ref="B44:E44"/>
    <mergeCell ref="G44:J44"/>
    <mergeCell ref="B45:E45"/>
    <mergeCell ref="G45:J45"/>
    <mergeCell ref="B43:E43"/>
    <mergeCell ref="G43:J43"/>
    <mergeCell ref="B18:C18"/>
    <mergeCell ref="D18:E18"/>
    <mergeCell ref="G18:H18"/>
    <mergeCell ref="I18:J18"/>
    <mergeCell ref="A1:T1"/>
    <mergeCell ref="G17:J17"/>
    <mergeCell ref="A2:T2"/>
    <mergeCell ref="B14:E14"/>
    <mergeCell ref="G14:J14"/>
    <mergeCell ref="A15:A16"/>
    <mergeCell ref="B15:E15"/>
    <mergeCell ref="G15:J15"/>
    <mergeCell ref="B16:E16"/>
    <mergeCell ref="G16:J16"/>
  </mergeCells>
  <printOptions/>
  <pageMargins left="0.2362204724409449" right="0.2362204724409449" top="0.5118110236220472" bottom="0.5118110236220472" header="0.1968503937007874" footer="0.1968503937007874"/>
  <pageSetup horizontalDpi="600" verticalDpi="600" orientation="landscape" paperSize="9" scale="80" r:id="rId1"/>
  <headerFooter>
    <oddHeader>&amp;R&amp;P</oddHeader>
    <oddFooter>&amp;L&amp;9&amp;Z&amp;F / &amp;A&amp;R&amp;D</oddFooter>
  </headerFooter>
  <rowBreaks count="1" manualBreakCount="1">
    <brk id="4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D150"/>
  <sheetViews>
    <sheetView zoomScalePageLayoutView="0" workbookViewId="0" topLeftCell="A1">
      <selection activeCell="M24" sqref="M24"/>
    </sheetView>
  </sheetViews>
  <sheetFormatPr defaultColWidth="11.57421875" defaultRowHeight="15"/>
  <cols>
    <col min="1" max="1" width="16.140625" style="7" customWidth="1"/>
    <col min="2" max="2" width="6.7109375" style="7" customWidth="1"/>
    <col min="3" max="3" width="7.7109375" style="7" customWidth="1"/>
    <col min="4" max="4" width="6.7109375" style="7" customWidth="1"/>
    <col min="5" max="5" width="7.57421875" style="7" customWidth="1"/>
    <col min="6" max="6" width="6.28125" style="7" customWidth="1"/>
    <col min="7" max="7" width="6.7109375" style="7" customWidth="1"/>
    <col min="8" max="8" width="7.57421875" style="7" customWidth="1"/>
    <col min="9" max="10" width="6.7109375" style="7" customWidth="1"/>
    <col min="11" max="11" width="2.00390625" style="7" customWidth="1"/>
    <col min="12" max="15" width="6.7109375" style="7" customWidth="1"/>
    <col min="16" max="16" width="2.140625" style="7" customWidth="1"/>
    <col min="17" max="20" width="6.7109375" style="7" customWidth="1"/>
    <col min="21" max="21" width="2.00390625" style="7" customWidth="1"/>
    <col min="22" max="25" width="6.7109375" style="7" customWidth="1"/>
    <col min="26" max="26" width="2.140625" style="7" customWidth="1"/>
    <col min="27" max="30" width="6.7109375" style="7" customWidth="1"/>
    <col min="31" max="31" width="5.421875" style="7" customWidth="1"/>
    <col min="32" max="32" width="11.421875" style="7" customWidth="1"/>
    <col min="33" max="33" width="6.7109375" style="7" customWidth="1"/>
    <col min="34" max="34" width="7.28125" style="7" customWidth="1"/>
    <col min="35" max="36" width="6.7109375" style="7" customWidth="1"/>
    <col min="37" max="16384" width="11.57421875" style="7" customWidth="1"/>
  </cols>
  <sheetData>
    <row r="1" ht="24.75" customHeight="1">
      <c r="A1" s="59" t="s">
        <v>67</v>
      </c>
    </row>
    <row r="2" spans="1:30" ht="21">
      <c r="A2" s="134" t="s">
        <v>29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</row>
    <row r="3" spans="1:21" ht="15">
      <c r="A3" s="8" t="s">
        <v>45</v>
      </c>
      <c r="B3" s="9"/>
      <c r="C3" s="10"/>
      <c r="G3" s="47"/>
      <c r="H3" s="100" t="s">
        <v>69</v>
      </c>
      <c r="K3" s="8"/>
      <c r="U3" s="8"/>
    </row>
    <row r="4" spans="1:21" ht="15">
      <c r="A4" s="8"/>
      <c r="B4" s="9"/>
      <c r="C4" s="10"/>
      <c r="F4" s="8"/>
      <c r="G4" s="10"/>
      <c r="H4" s="11"/>
      <c r="K4" s="8"/>
      <c r="U4" s="8"/>
    </row>
    <row r="5" spans="2:10" ht="15.75" customHeight="1">
      <c r="B5" s="12" t="s">
        <v>48</v>
      </c>
      <c r="F5" s="8"/>
      <c r="G5" s="6"/>
      <c r="I5" s="12"/>
      <c r="J5" s="12"/>
    </row>
    <row r="6" spans="2:14" ht="15">
      <c r="B6" s="12" t="s">
        <v>0</v>
      </c>
      <c r="C6" s="9"/>
      <c r="F6" s="8"/>
      <c r="G6" s="13">
        <f>G3*N6*0.1</f>
        <v>0</v>
      </c>
      <c r="H6" s="14" t="s">
        <v>65</v>
      </c>
      <c r="I6" s="12"/>
      <c r="J6" s="12"/>
      <c r="N6" s="7">
        <f>'Tranches fixes_Rev. bruts'!N6</f>
        <v>8.37</v>
      </c>
    </row>
    <row r="7" spans="2:10" ht="15">
      <c r="B7" s="12" t="s">
        <v>30</v>
      </c>
      <c r="C7" s="9"/>
      <c r="D7" s="48">
        <f>'Tranches fixes_Rev. bruts'!D7</f>
        <v>0.055</v>
      </c>
      <c r="F7" s="8"/>
      <c r="G7" s="15">
        <f>N6*G3*D7</f>
        <v>0</v>
      </c>
      <c r="H7" s="14" t="s">
        <v>1</v>
      </c>
      <c r="I7" s="12"/>
      <c r="J7" s="12"/>
    </row>
    <row r="8" spans="2:10" ht="15.75" thickBot="1">
      <c r="B8" s="12" t="s">
        <v>49</v>
      </c>
      <c r="C8" s="9"/>
      <c r="F8" s="8"/>
      <c r="G8" s="16">
        <f>G5-G6-G7</f>
        <v>0</v>
      </c>
      <c r="H8" s="14" t="s">
        <v>2</v>
      </c>
      <c r="I8" s="12"/>
      <c r="J8" s="12"/>
    </row>
    <row r="9" spans="1:21" ht="15.75" thickTop="1">
      <c r="A9" s="8"/>
      <c r="B9" s="9"/>
      <c r="C9" s="10"/>
      <c r="F9" s="8"/>
      <c r="G9" s="10"/>
      <c r="H9" s="11"/>
      <c r="K9" s="8"/>
      <c r="U9" s="8"/>
    </row>
    <row r="10" spans="1:21" ht="15">
      <c r="A10" s="12" t="s">
        <v>46</v>
      </c>
      <c r="B10" s="10"/>
      <c r="H10" s="8">
        <f>'Tranches fixes_Rev. bruts'!H10</f>
        <v>18</v>
      </c>
      <c r="K10" s="8"/>
      <c r="U10" s="8"/>
    </row>
    <row r="11" spans="1:21" ht="15">
      <c r="A11" s="17" t="s">
        <v>72</v>
      </c>
      <c r="B11" s="10"/>
      <c r="G11" s="10"/>
      <c r="H11" s="8">
        <f>'Tranches fixes_Rev. bruts'!H11</f>
        <v>18</v>
      </c>
      <c r="K11" s="8"/>
      <c r="U11" s="8"/>
    </row>
    <row r="12" spans="1:11" ht="15">
      <c r="A12" s="8"/>
      <c r="B12" s="12"/>
      <c r="C12" s="10"/>
      <c r="F12" s="8"/>
      <c r="G12" s="10"/>
      <c r="H12" s="11"/>
      <c r="K12" s="8"/>
    </row>
    <row r="13" spans="1:6" ht="26.25" customHeight="1">
      <c r="A13" s="18" t="s">
        <v>3</v>
      </c>
      <c r="B13" s="19"/>
      <c r="C13" s="19"/>
      <c r="D13" s="19"/>
      <c r="E13" s="19"/>
      <c r="F13" s="19"/>
    </row>
    <row r="14" spans="1:10" ht="31.5" customHeight="1">
      <c r="A14" s="20"/>
      <c r="B14" s="124" t="s">
        <v>4</v>
      </c>
      <c r="C14" s="124"/>
      <c r="D14" s="124"/>
      <c r="E14" s="124"/>
      <c r="G14" s="124" t="s">
        <v>5</v>
      </c>
      <c r="H14" s="124"/>
      <c r="I14" s="124"/>
      <c r="J14" s="124"/>
    </row>
    <row r="15" spans="1:10" ht="17.25" customHeight="1">
      <c r="A15" s="110" t="s">
        <v>6</v>
      </c>
      <c r="B15" s="112" t="s">
        <v>7</v>
      </c>
      <c r="C15" s="113"/>
      <c r="D15" s="113"/>
      <c r="E15" s="114"/>
      <c r="G15" s="115" t="s">
        <v>7</v>
      </c>
      <c r="H15" s="116"/>
      <c r="I15" s="116"/>
      <c r="J15" s="117"/>
    </row>
    <row r="16" spans="1:10" ht="17.25" customHeight="1">
      <c r="A16" s="111"/>
      <c r="B16" s="118" t="s">
        <v>8</v>
      </c>
      <c r="C16" s="119"/>
      <c r="D16" s="119"/>
      <c r="E16" s="120"/>
      <c r="G16" s="121" t="s">
        <v>8</v>
      </c>
      <c r="H16" s="122"/>
      <c r="I16" s="122"/>
      <c r="J16" s="123"/>
    </row>
    <row r="17" spans="1:10" ht="15" customHeight="1">
      <c r="A17" s="21"/>
      <c r="B17" s="22"/>
      <c r="C17" s="23"/>
      <c r="D17" s="23"/>
      <c r="E17" s="24"/>
      <c r="G17" s="126"/>
      <c r="H17" s="124"/>
      <c r="I17" s="124"/>
      <c r="J17" s="127"/>
    </row>
    <row r="18" spans="2:10" ht="15" customHeight="1">
      <c r="B18" s="112" t="s">
        <v>11</v>
      </c>
      <c r="C18" s="114"/>
      <c r="D18" s="112" t="s">
        <v>12</v>
      </c>
      <c r="E18" s="114"/>
      <c r="G18" s="115" t="s">
        <v>11</v>
      </c>
      <c r="H18" s="116"/>
      <c r="I18" s="115" t="s">
        <v>12</v>
      </c>
      <c r="J18" s="117"/>
    </row>
    <row r="19" spans="2:12" ht="15">
      <c r="B19" s="22" t="s">
        <v>13</v>
      </c>
      <c r="C19" s="23" t="s">
        <v>14</v>
      </c>
      <c r="D19" s="22" t="s">
        <v>13</v>
      </c>
      <c r="E19" s="24" t="s">
        <v>14</v>
      </c>
      <c r="G19" s="53" t="s">
        <v>13</v>
      </c>
      <c r="H19" s="52" t="s">
        <v>14</v>
      </c>
      <c r="I19" s="53" t="s">
        <v>13</v>
      </c>
      <c r="J19" s="54" t="s">
        <v>14</v>
      </c>
      <c r="K19" s="61"/>
      <c r="L19" s="39"/>
    </row>
    <row r="20" spans="1:12" ht="15" customHeight="1">
      <c r="A20" s="65" t="s">
        <v>71</v>
      </c>
      <c r="B20" s="1"/>
      <c r="C20" s="30">
        <f>IF($G$5="","",B20/$G$5)</f>
      </c>
      <c r="D20" s="31">
        <f>IF($G$5="","",$G$5-B20)</f>
      </c>
      <c r="E20" s="30">
        <f>IF($G$5="","",D20/$G$5)</f>
      </c>
      <c r="G20" s="32">
        <f>IF(B20="","",IF(B20-$G$6-$G$7&lt;$H$10,$H$10,$H$11))</f>
      </c>
      <c r="H20" s="33">
        <f>IF($G$5="","",G20/$G$8)</f>
      </c>
      <c r="I20" s="32">
        <f>IF($G$5="","",$G$8-G20)</f>
      </c>
      <c r="J20" s="33">
        <f>IF($G$5="","",1-H20)</f>
      </c>
      <c r="K20" s="37"/>
      <c r="L20" s="39"/>
    </row>
    <row r="21" spans="1:10" ht="15">
      <c r="A21" s="55"/>
      <c r="B21" s="2"/>
      <c r="C21" s="30">
        <f aca="true" t="shared" si="0" ref="C21:C26">IF($G$5="","",B21/$G$5)</f>
      </c>
      <c r="D21" s="36">
        <f aca="true" t="shared" si="1" ref="D21:D26">IF($G$5="","",$G$5-B21)</f>
      </c>
      <c r="E21" s="30">
        <f aca="true" t="shared" si="2" ref="E21:E26">IF($G$5="","",D21/$G$5)</f>
      </c>
      <c r="G21" s="37">
        <f aca="true" t="shared" si="3" ref="G21:G26">IF(B21="","",IF(B21-$G$6-$G$7&lt;$H$10,$H$10,ROUND((B21-$G$6-$G$7)*20,0.1)/20))</f>
      </c>
      <c r="H21" s="38">
        <f aca="true" t="shared" si="4" ref="H21:H26">IF($G$5="","",G21/$G$8)</f>
      </c>
      <c r="I21" s="37">
        <f aca="true" t="shared" si="5" ref="I21:I26">IF($G$5="","",$G$8-G21)</f>
      </c>
      <c r="J21" s="38">
        <f aca="true" t="shared" si="6" ref="J21:J26">IF($G$5="","",1-H21)</f>
      </c>
    </row>
    <row r="22" spans="1:10" ht="15">
      <c r="A22" s="55"/>
      <c r="B22" s="2"/>
      <c r="C22" s="30">
        <f t="shared" si="0"/>
      </c>
      <c r="D22" s="36">
        <f t="shared" si="1"/>
      </c>
      <c r="E22" s="30">
        <f t="shared" si="2"/>
      </c>
      <c r="G22" s="37">
        <f t="shared" si="3"/>
      </c>
      <c r="H22" s="38">
        <f t="shared" si="4"/>
      </c>
      <c r="I22" s="37">
        <f t="shared" si="5"/>
      </c>
      <c r="J22" s="38">
        <f t="shared" si="6"/>
      </c>
    </row>
    <row r="23" spans="1:10" ht="15">
      <c r="A23" s="55"/>
      <c r="B23" s="2"/>
      <c r="C23" s="30">
        <f t="shared" si="0"/>
      </c>
      <c r="D23" s="36">
        <f t="shared" si="1"/>
      </c>
      <c r="E23" s="30">
        <f t="shared" si="2"/>
      </c>
      <c r="G23" s="37">
        <f t="shared" si="3"/>
      </c>
      <c r="H23" s="38">
        <f t="shared" si="4"/>
      </c>
      <c r="I23" s="37">
        <f t="shared" si="5"/>
      </c>
      <c r="J23" s="38">
        <f t="shared" si="6"/>
      </c>
    </row>
    <row r="24" spans="1:10" ht="15">
      <c r="A24" s="55"/>
      <c r="B24" s="2"/>
      <c r="C24" s="30">
        <f t="shared" si="0"/>
      </c>
      <c r="D24" s="36">
        <f t="shared" si="1"/>
      </c>
      <c r="E24" s="30">
        <f t="shared" si="2"/>
      </c>
      <c r="G24" s="37">
        <f t="shared" si="3"/>
      </c>
      <c r="H24" s="38">
        <f t="shared" si="4"/>
      </c>
      <c r="I24" s="37">
        <f t="shared" si="5"/>
      </c>
      <c r="J24" s="38">
        <f t="shared" si="6"/>
      </c>
    </row>
    <row r="25" spans="1:10" ht="15">
      <c r="A25" s="55"/>
      <c r="B25" s="2"/>
      <c r="C25" s="30">
        <f t="shared" si="0"/>
      </c>
      <c r="D25" s="36">
        <f t="shared" si="1"/>
      </c>
      <c r="E25" s="30">
        <f t="shared" si="2"/>
      </c>
      <c r="G25" s="37">
        <f t="shared" si="3"/>
      </c>
      <c r="H25" s="38">
        <f t="shared" si="4"/>
      </c>
      <c r="I25" s="37">
        <f t="shared" si="5"/>
      </c>
      <c r="J25" s="38">
        <f t="shared" si="6"/>
      </c>
    </row>
    <row r="26" spans="1:10" ht="15">
      <c r="A26" s="55"/>
      <c r="B26" s="2"/>
      <c r="C26" s="30">
        <f t="shared" si="0"/>
      </c>
      <c r="D26" s="36">
        <f t="shared" si="1"/>
      </c>
      <c r="E26" s="30">
        <f t="shared" si="2"/>
      </c>
      <c r="G26" s="37">
        <f t="shared" si="3"/>
      </c>
      <c r="H26" s="38">
        <f t="shared" si="4"/>
      </c>
      <c r="I26" s="37">
        <f t="shared" si="5"/>
      </c>
      <c r="J26" s="38">
        <f t="shared" si="6"/>
      </c>
    </row>
    <row r="27" spans="1:10" ht="15">
      <c r="A27" s="55"/>
      <c r="B27" s="2"/>
      <c r="C27" s="30">
        <f aca="true" t="shared" si="7" ref="C27:C58">IF($G$5="","",B27/$G$5)</f>
      </c>
      <c r="D27" s="36">
        <f aca="true" t="shared" si="8" ref="D27:D58">IF($G$5="","",$G$5-B27)</f>
      </c>
      <c r="E27" s="30">
        <f aca="true" t="shared" si="9" ref="E27:E58">IF($G$5="","",D27/$G$5)</f>
      </c>
      <c r="G27" s="37">
        <f aca="true" t="shared" si="10" ref="G27:G58">IF(B27="","",IF(B27-$G$6-$G$7&lt;$H$10,$H$10,ROUND((B27-$G$6-$G$7)*20,0.1)/20))</f>
      </c>
      <c r="H27" s="38">
        <f aca="true" t="shared" si="11" ref="H27:H58">IF($G$5="","",G27/$G$8)</f>
      </c>
      <c r="I27" s="37">
        <f aca="true" t="shared" si="12" ref="I27:I58">IF($G$5="","",$G$8-G27)</f>
      </c>
      <c r="J27" s="38">
        <f aca="true" t="shared" si="13" ref="J27:J58">IF($G$5="","",1-H27)</f>
      </c>
    </row>
    <row r="28" spans="1:10" ht="15">
      <c r="A28" s="55"/>
      <c r="B28" s="2"/>
      <c r="C28" s="30">
        <f t="shared" si="7"/>
      </c>
      <c r="D28" s="36">
        <f t="shared" si="8"/>
      </c>
      <c r="E28" s="30">
        <f t="shared" si="9"/>
      </c>
      <c r="G28" s="37">
        <f t="shared" si="10"/>
      </c>
      <c r="H28" s="38">
        <f t="shared" si="11"/>
      </c>
      <c r="I28" s="37">
        <f t="shared" si="12"/>
      </c>
      <c r="J28" s="38">
        <f t="shared" si="13"/>
      </c>
    </row>
    <row r="29" spans="1:10" ht="15">
      <c r="A29" s="55"/>
      <c r="B29" s="2"/>
      <c r="C29" s="30">
        <f t="shared" si="7"/>
      </c>
      <c r="D29" s="36">
        <f t="shared" si="8"/>
      </c>
      <c r="E29" s="30">
        <f t="shared" si="9"/>
      </c>
      <c r="G29" s="37">
        <f t="shared" si="10"/>
      </c>
      <c r="H29" s="38">
        <f t="shared" si="11"/>
      </c>
      <c r="I29" s="37">
        <f t="shared" si="12"/>
      </c>
      <c r="J29" s="38">
        <f t="shared" si="13"/>
      </c>
    </row>
    <row r="30" spans="1:10" ht="15">
      <c r="A30" s="55"/>
      <c r="B30" s="2"/>
      <c r="C30" s="30">
        <f t="shared" si="7"/>
      </c>
      <c r="D30" s="36">
        <f t="shared" si="8"/>
      </c>
      <c r="E30" s="30">
        <f t="shared" si="9"/>
      </c>
      <c r="G30" s="37">
        <f t="shared" si="10"/>
      </c>
      <c r="H30" s="38">
        <f t="shared" si="11"/>
      </c>
      <c r="I30" s="37">
        <f t="shared" si="12"/>
      </c>
      <c r="J30" s="38">
        <f t="shared" si="13"/>
      </c>
    </row>
    <row r="31" spans="1:10" ht="15">
      <c r="A31" s="55"/>
      <c r="B31" s="2"/>
      <c r="C31" s="30">
        <f t="shared" si="7"/>
      </c>
      <c r="D31" s="36">
        <f t="shared" si="8"/>
      </c>
      <c r="E31" s="30">
        <f t="shared" si="9"/>
      </c>
      <c r="G31" s="37">
        <f t="shared" si="10"/>
      </c>
      <c r="H31" s="38">
        <f t="shared" si="11"/>
      </c>
      <c r="I31" s="37">
        <f t="shared" si="12"/>
      </c>
      <c r="J31" s="38">
        <f t="shared" si="13"/>
      </c>
    </row>
    <row r="32" spans="1:10" ht="15">
      <c r="A32" s="55"/>
      <c r="B32" s="2"/>
      <c r="C32" s="30">
        <f t="shared" si="7"/>
      </c>
      <c r="D32" s="36">
        <f t="shared" si="8"/>
      </c>
      <c r="E32" s="30">
        <f t="shared" si="9"/>
      </c>
      <c r="G32" s="37">
        <f t="shared" si="10"/>
      </c>
      <c r="H32" s="38">
        <f t="shared" si="11"/>
      </c>
      <c r="I32" s="37">
        <f t="shared" si="12"/>
      </c>
      <c r="J32" s="38">
        <f t="shared" si="13"/>
      </c>
    </row>
    <row r="33" spans="1:10" ht="15">
      <c r="A33" s="55"/>
      <c r="B33" s="2"/>
      <c r="C33" s="30">
        <f t="shared" si="7"/>
      </c>
      <c r="D33" s="36">
        <f t="shared" si="8"/>
      </c>
      <c r="E33" s="30">
        <f t="shared" si="9"/>
      </c>
      <c r="G33" s="37">
        <f t="shared" si="10"/>
      </c>
      <c r="H33" s="38">
        <f t="shared" si="11"/>
      </c>
      <c r="I33" s="37">
        <f t="shared" si="12"/>
      </c>
      <c r="J33" s="38">
        <f t="shared" si="13"/>
      </c>
    </row>
    <row r="34" spans="1:10" ht="15">
      <c r="A34" s="55"/>
      <c r="B34" s="2"/>
      <c r="C34" s="30">
        <f t="shared" si="7"/>
      </c>
      <c r="D34" s="36">
        <f t="shared" si="8"/>
      </c>
      <c r="E34" s="30">
        <f t="shared" si="9"/>
      </c>
      <c r="G34" s="37">
        <f t="shared" si="10"/>
      </c>
      <c r="H34" s="38">
        <f t="shared" si="11"/>
      </c>
      <c r="I34" s="37">
        <f t="shared" si="12"/>
      </c>
      <c r="J34" s="38">
        <f t="shared" si="13"/>
      </c>
    </row>
    <row r="35" spans="1:10" ht="15">
      <c r="A35" s="55"/>
      <c r="B35" s="2"/>
      <c r="C35" s="30">
        <f t="shared" si="7"/>
      </c>
      <c r="D35" s="36">
        <f t="shared" si="8"/>
      </c>
      <c r="E35" s="30">
        <f t="shared" si="9"/>
      </c>
      <c r="G35" s="37">
        <f t="shared" si="10"/>
      </c>
      <c r="H35" s="38">
        <f t="shared" si="11"/>
      </c>
      <c r="I35" s="37">
        <f t="shared" si="12"/>
      </c>
      <c r="J35" s="38">
        <f t="shared" si="13"/>
      </c>
    </row>
    <row r="36" spans="1:10" ht="15">
      <c r="A36" s="55"/>
      <c r="B36" s="2"/>
      <c r="C36" s="30">
        <f t="shared" si="7"/>
      </c>
      <c r="D36" s="36">
        <f t="shared" si="8"/>
      </c>
      <c r="E36" s="30">
        <f t="shared" si="9"/>
      </c>
      <c r="G36" s="37">
        <f t="shared" si="10"/>
      </c>
      <c r="H36" s="38">
        <f t="shared" si="11"/>
      </c>
      <c r="I36" s="37">
        <f t="shared" si="12"/>
      </c>
      <c r="J36" s="38">
        <f t="shared" si="13"/>
      </c>
    </row>
    <row r="37" spans="1:10" ht="15">
      <c r="A37" s="55"/>
      <c r="B37" s="2"/>
      <c r="C37" s="30">
        <f t="shared" si="7"/>
      </c>
      <c r="D37" s="36">
        <f t="shared" si="8"/>
      </c>
      <c r="E37" s="30">
        <f t="shared" si="9"/>
      </c>
      <c r="G37" s="37">
        <f t="shared" si="10"/>
      </c>
      <c r="H37" s="38">
        <f t="shared" si="11"/>
      </c>
      <c r="I37" s="37">
        <f t="shared" si="12"/>
      </c>
      <c r="J37" s="38">
        <f t="shared" si="13"/>
      </c>
    </row>
    <row r="38" spans="1:10" ht="15">
      <c r="A38" s="55"/>
      <c r="B38" s="2"/>
      <c r="C38" s="30">
        <f t="shared" si="7"/>
      </c>
      <c r="D38" s="36">
        <f t="shared" si="8"/>
      </c>
      <c r="E38" s="30">
        <f t="shared" si="9"/>
      </c>
      <c r="G38" s="37">
        <f t="shared" si="10"/>
      </c>
      <c r="H38" s="38">
        <f t="shared" si="11"/>
      </c>
      <c r="I38" s="37">
        <f t="shared" si="12"/>
      </c>
      <c r="J38" s="38">
        <f t="shared" si="13"/>
      </c>
    </row>
    <row r="39" spans="1:10" ht="15">
      <c r="A39" s="55"/>
      <c r="B39" s="2"/>
      <c r="C39" s="30">
        <f t="shared" si="7"/>
      </c>
      <c r="D39" s="36">
        <f t="shared" si="8"/>
      </c>
      <c r="E39" s="30">
        <f t="shared" si="9"/>
      </c>
      <c r="G39" s="37">
        <f t="shared" si="10"/>
      </c>
      <c r="H39" s="38">
        <f t="shared" si="11"/>
      </c>
      <c r="I39" s="37">
        <f t="shared" si="12"/>
      </c>
      <c r="J39" s="38">
        <f t="shared" si="13"/>
      </c>
    </row>
    <row r="40" spans="1:10" ht="15">
      <c r="A40" s="55"/>
      <c r="B40" s="2"/>
      <c r="C40" s="30">
        <f t="shared" si="7"/>
      </c>
      <c r="D40" s="36">
        <f t="shared" si="8"/>
      </c>
      <c r="E40" s="30">
        <f t="shared" si="9"/>
      </c>
      <c r="G40" s="37">
        <f t="shared" si="10"/>
      </c>
      <c r="H40" s="38">
        <f t="shared" si="11"/>
      </c>
      <c r="I40" s="37">
        <f t="shared" si="12"/>
      </c>
      <c r="J40" s="38">
        <f t="shared" si="13"/>
      </c>
    </row>
    <row r="41" spans="1:10" ht="15">
      <c r="A41" s="55"/>
      <c r="B41" s="2"/>
      <c r="C41" s="30">
        <f t="shared" si="7"/>
      </c>
      <c r="D41" s="36">
        <f t="shared" si="8"/>
      </c>
      <c r="E41" s="30">
        <f t="shared" si="9"/>
      </c>
      <c r="G41" s="37">
        <f t="shared" si="10"/>
      </c>
      <c r="H41" s="38">
        <f t="shared" si="11"/>
      </c>
      <c r="I41" s="37">
        <f t="shared" si="12"/>
      </c>
      <c r="J41" s="38">
        <f t="shared" si="13"/>
      </c>
    </row>
    <row r="42" spans="1:10" ht="15">
      <c r="A42" s="55"/>
      <c r="B42" s="2"/>
      <c r="C42" s="30">
        <f t="shared" si="7"/>
      </c>
      <c r="D42" s="36">
        <f t="shared" si="8"/>
      </c>
      <c r="E42" s="30">
        <f t="shared" si="9"/>
      </c>
      <c r="G42" s="37">
        <f t="shared" si="10"/>
      </c>
      <c r="H42" s="38">
        <f t="shared" si="11"/>
      </c>
      <c r="I42" s="37">
        <f t="shared" si="12"/>
      </c>
      <c r="J42" s="38">
        <f t="shared" si="13"/>
      </c>
    </row>
    <row r="43" spans="1:10" ht="15">
      <c r="A43" s="55"/>
      <c r="B43" s="2"/>
      <c r="C43" s="30">
        <f t="shared" si="7"/>
      </c>
      <c r="D43" s="36">
        <f t="shared" si="8"/>
      </c>
      <c r="E43" s="30">
        <f t="shared" si="9"/>
      </c>
      <c r="G43" s="37">
        <f t="shared" si="10"/>
      </c>
      <c r="H43" s="38">
        <f t="shared" si="11"/>
      </c>
      <c r="I43" s="37">
        <f t="shared" si="12"/>
      </c>
      <c r="J43" s="38">
        <f t="shared" si="13"/>
      </c>
    </row>
    <row r="44" spans="1:10" ht="15">
      <c r="A44" s="55"/>
      <c r="B44" s="2"/>
      <c r="C44" s="30">
        <f t="shared" si="7"/>
      </c>
      <c r="D44" s="36">
        <f t="shared" si="8"/>
      </c>
      <c r="E44" s="30">
        <f t="shared" si="9"/>
      </c>
      <c r="G44" s="37">
        <f t="shared" si="10"/>
      </c>
      <c r="H44" s="38">
        <f t="shared" si="11"/>
      </c>
      <c r="I44" s="37">
        <f t="shared" si="12"/>
      </c>
      <c r="J44" s="38">
        <f t="shared" si="13"/>
      </c>
    </row>
    <row r="45" spans="1:10" ht="15">
      <c r="A45" s="55"/>
      <c r="B45" s="2"/>
      <c r="C45" s="30">
        <f t="shared" si="7"/>
      </c>
      <c r="D45" s="36">
        <f t="shared" si="8"/>
      </c>
      <c r="E45" s="30">
        <f t="shared" si="9"/>
      </c>
      <c r="G45" s="37">
        <f t="shared" si="10"/>
      </c>
      <c r="H45" s="38">
        <f t="shared" si="11"/>
      </c>
      <c r="I45" s="37">
        <f t="shared" si="12"/>
      </c>
      <c r="J45" s="38">
        <f t="shared" si="13"/>
      </c>
    </row>
    <row r="46" spans="1:11" s="39" customFormat="1" ht="15">
      <c r="A46" s="55"/>
      <c r="B46" s="2"/>
      <c r="C46" s="30">
        <f t="shared" si="7"/>
      </c>
      <c r="D46" s="36">
        <f t="shared" si="8"/>
      </c>
      <c r="E46" s="30">
        <f t="shared" si="9"/>
      </c>
      <c r="F46" s="7"/>
      <c r="G46" s="37">
        <f t="shared" si="10"/>
      </c>
      <c r="H46" s="38">
        <f t="shared" si="11"/>
      </c>
      <c r="I46" s="37">
        <f t="shared" si="12"/>
      </c>
      <c r="J46" s="38">
        <f t="shared" si="13"/>
      </c>
      <c r="K46" s="7"/>
    </row>
    <row r="47" spans="1:11" s="39" customFormat="1" ht="15">
      <c r="A47" s="55"/>
      <c r="B47" s="2"/>
      <c r="C47" s="30">
        <f t="shared" si="7"/>
      </c>
      <c r="D47" s="36">
        <f t="shared" si="8"/>
      </c>
      <c r="E47" s="30">
        <f t="shared" si="9"/>
      </c>
      <c r="F47" s="7"/>
      <c r="G47" s="37">
        <f t="shared" si="10"/>
      </c>
      <c r="H47" s="38">
        <f t="shared" si="11"/>
      </c>
      <c r="I47" s="37">
        <f t="shared" si="12"/>
      </c>
      <c r="J47" s="38">
        <f t="shared" si="13"/>
      </c>
      <c r="K47" s="7"/>
    </row>
    <row r="48" spans="1:10" ht="15">
      <c r="A48" s="55"/>
      <c r="B48" s="2"/>
      <c r="C48" s="30">
        <f t="shared" si="7"/>
      </c>
      <c r="D48" s="36">
        <f t="shared" si="8"/>
      </c>
      <c r="E48" s="30">
        <f t="shared" si="9"/>
      </c>
      <c r="G48" s="37">
        <f t="shared" si="10"/>
      </c>
      <c r="H48" s="38">
        <f t="shared" si="11"/>
      </c>
      <c r="I48" s="37">
        <f t="shared" si="12"/>
      </c>
      <c r="J48" s="38">
        <f t="shared" si="13"/>
      </c>
    </row>
    <row r="49" spans="1:10" ht="15">
      <c r="A49" s="55"/>
      <c r="B49" s="2"/>
      <c r="C49" s="30">
        <f t="shared" si="7"/>
      </c>
      <c r="D49" s="36">
        <f t="shared" si="8"/>
      </c>
      <c r="E49" s="30">
        <f t="shared" si="9"/>
      </c>
      <c r="G49" s="37">
        <f t="shared" si="10"/>
      </c>
      <c r="H49" s="38">
        <f t="shared" si="11"/>
      </c>
      <c r="I49" s="37">
        <f t="shared" si="12"/>
      </c>
      <c r="J49" s="38">
        <f t="shared" si="13"/>
      </c>
    </row>
    <row r="50" spans="1:10" ht="15">
      <c r="A50" s="55"/>
      <c r="B50" s="2"/>
      <c r="C50" s="30">
        <f t="shared" si="7"/>
      </c>
      <c r="D50" s="36">
        <f t="shared" si="8"/>
      </c>
      <c r="E50" s="30">
        <f t="shared" si="9"/>
      </c>
      <c r="G50" s="37">
        <f t="shared" si="10"/>
      </c>
      <c r="H50" s="38">
        <f t="shared" si="11"/>
      </c>
      <c r="I50" s="37">
        <f t="shared" si="12"/>
      </c>
      <c r="J50" s="38">
        <f t="shared" si="13"/>
      </c>
    </row>
    <row r="51" spans="1:10" ht="15">
      <c r="A51" s="55"/>
      <c r="B51" s="2"/>
      <c r="C51" s="30">
        <f t="shared" si="7"/>
      </c>
      <c r="D51" s="36">
        <f t="shared" si="8"/>
      </c>
      <c r="E51" s="30">
        <f t="shared" si="9"/>
      </c>
      <c r="G51" s="37">
        <f t="shared" si="10"/>
      </c>
      <c r="H51" s="38">
        <f t="shared" si="11"/>
      </c>
      <c r="I51" s="37">
        <f t="shared" si="12"/>
      </c>
      <c r="J51" s="38">
        <f t="shared" si="13"/>
      </c>
    </row>
    <row r="52" spans="1:10" ht="15">
      <c r="A52" s="55"/>
      <c r="B52" s="2"/>
      <c r="C52" s="30">
        <f t="shared" si="7"/>
      </c>
      <c r="D52" s="36">
        <f t="shared" si="8"/>
      </c>
      <c r="E52" s="30">
        <f t="shared" si="9"/>
      </c>
      <c r="G52" s="37">
        <f t="shared" si="10"/>
      </c>
      <c r="H52" s="38">
        <f t="shared" si="11"/>
      </c>
      <c r="I52" s="37">
        <f t="shared" si="12"/>
      </c>
      <c r="J52" s="38">
        <f t="shared" si="13"/>
      </c>
    </row>
    <row r="53" spans="1:10" ht="15">
      <c r="A53" s="55"/>
      <c r="B53" s="2"/>
      <c r="C53" s="30">
        <f t="shared" si="7"/>
      </c>
      <c r="D53" s="36">
        <f t="shared" si="8"/>
      </c>
      <c r="E53" s="30">
        <f t="shared" si="9"/>
      </c>
      <c r="G53" s="37">
        <f t="shared" si="10"/>
      </c>
      <c r="H53" s="38">
        <f t="shared" si="11"/>
      </c>
      <c r="I53" s="37">
        <f t="shared" si="12"/>
      </c>
      <c r="J53" s="38">
        <f t="shared" si="13"/>
      </c>
    </row>
    <row r="54" spans="1:10" ht="15">
      <c r="A54" s="55"/>
      <c r="B54" s="2"/>
      <c r="C54" s="30">
        <f t="shared" si="7"/>
      </c>
      <c r="D54" s="36">
        <f t="shared" si="8"/>
      </c>
      <c r="E54" s="30">
        <f t="shared" si="9"/>
      </c>
      <c r="G54" s="37">
        <f t="shared" si="10"/>
      </c>
      <c r="H54" s="38">
        <f t="shared" si="11"/>
      </c>
      <c r="I54" s="37">
        <f t="shared" si="12"/>
      </c>
      <c r="J54" s="38">
        <f t="shared" si="13"/>
      </c>
    </row>
    <row r="55" spans="1:10" ht="15">
      <c r="A55" s="55"/>
      <c r="B55" s="2"/>
      <c r="C55" s="30">
        <f t="shared" si="7"/>
      </c>
      <c r="D55" s="36">
        <f t="shared" si="8"/>
      </c>
      <c r="E55" s="30">
        <f t="shared" si="9"/>
      </c>
      <c r="G55" s="37">
        <f t="shared" si="10"/>
      </c>
      <c r="H55" s="38">
        <f t="shared" si="11"/>
      </c>
      <c r="I55" s="37">
        <f t="shared" si="12"/>
      </c>
      <c r="J55" s="38">
        <f t="shared" si="13"/>
      </c>
    </row>
    <row r="56" spans="1:10" ht="15">
      <c r="A56" s="55"/>
      <c r="B56" s="2"/>
      <c r="C56" s="30">
        <f t="shared" si="7"/>
      </c>
      <c r="D56" s="36">
        <f t="shared" si="8"/>
      </c>
      <c r="E56" s="30">
        <f t="shared" si="9"/>
      </c>
      <c r="G56" s="37">
        <f t="shared" si="10"/>
      </c>
      <c r="H56" s="38">
        <f t="shared" si="11"/>
      </c>
      <c r="I56" s="37">
        <f t="shared" si="12"/>
      </c>
      <c r="J56" s="38">
        <f t="shared" si="13"/>
      </c>
    </row>
    <row r="57" spans="1:10" ht="15">
      <c r="A57" s="55"/>
      <c r="B57" s="2"/>
      <c r="C57" s="30">
        <f t="shared" si="7"/>
      </c>
      <c r="D57" s="36">
        <f t="shared" si="8"/>
      </c>
      <c r="E57" s="30">
        <f t="shared" si="9"/>
      </c>
      <c r="G57" s="37">
        <f t="shared" si="10"/>
      </c>
      <c r="H57" s="38">
        <f t="shared" si="11"/>
      </c>
      <c r="I57" s="37">
        <f t="shared" si="12"/>
      </c>
      <c r="J57" s="38">
        <f t="shared" si="13"/>
      </c>
    </row>
    <row r="58" spans="1:10" ht="15">
      <c r="A58" s="56"/>
      <c r="B58" s="3"/>
      <c r="C58" s="41">
        <f t="shared" si="7"/>
      </c>
      <c r="D58" s="42">
        <f t="shared" si="8"/>
      </c>
      <c r="E58" s="41">
        <f t="shared" si="9"/>
      </c>
      <c r="G58" s="43">
        <f t="shared" si="10"/>
      </c>
      <c r="H58" s="44">
        <f t="shared" si="11"/>
      </c>
      <c r="I58" s="43">
        <f t="shared" si="12"/>
      </c>
      <c r="J58" s="44">
        <f t="shared" si="13"/>
      </c>
    </row>
    <row r="60" spans="1:10" ht="15.75">
      <c r="A60" s="20"/>
      <c r="B60" s="124" t="s">
        <v>4</v>
      </c>
      <c r="C60" s="124"/>
      <c r="D60" s="124"/>
      <c r="E60" s="124"/>
      <c r="G60" s="124" t="s">
        <v>5</v>
      </c>
      <c r="H60" s="124"/>
      <c r="I60" s="124"/>
      <c r="J60" s="124"/>
    </row>
    <row r="61" spans="1:10" ht="15">
      <c r="A61" s="110" t="s">
        <v>6</v>
      </c>
      <c r="B61" s="112" t="s">
        <v>7</v>
      </c>
      <c r="C61" s="113"/>
      <c r="D61" s="113"/>
      <c r="E61" s="114"/>
      <c r="G61" s="115" t="s">
        <v>7</v>
      </c>
      <c r="H61" s="116"/>
      <c r="I61" s="116"/>
      <c r="J61" s="117"/>
    </row>
    <row r="62" spans="1:10" ht="15">
      <c r="A62" s="111"/>
      <c r="B62" s="118" t="s">
        <v>9</v>
      </c>
      <c r="C62" s="119"/>
      <c r="D62" s="119"/>
      <c r="E62" s="120"/>
      <c r="G62" s="121" t="s">
        <v>9</v>
      </c>
      <c r="H62" s="122"/>
      <c r="I62" s="122"/>
      <c r="J62" s="123"/>
    </row>
    <row r="63" spans="1:10" ht="15">
      <c r="A63" s="21"/>
      <c r="B63" s="104"/>
      <c r="C63" s="105"/>
      <c r="D63" s="105"/>
      <c r="E63" s="106"/>
      <c r="G63" s="126"/>
      <c r="H63" s="124"/>
      <c r="I63" s="124"/>
      <c r="J63" s="127"/>
    </row>
    <row r="64" spans="2:10" ht="15">
      <c r="B64" s="112" t="s">
        <v>11</v>
      </c>
      <c r="C64" s="114"/>
      <c r="D64" s="112" t="s">
        <v>12</v>
      </c>
      <c r="E64" s="114"/>
      <c r="G64" s="115" t="s">
        <v>11</v>
      </c>
      <c r="H64" s="116"/>
      <c r="I64" s="115" t="s">
        <v>12</v>
      </c>
      <c r="J64" s="117"/>
    </row>
    <row r="65" spans="2:10" ht="15">
      <c r="B65" s="104" t="s">
        <v>13</v>
      </c>
      <c r="C65" s="105" t="s">
        <v>14</v>
      </c>
      <c r="D65" s="104" t="s">
        <v>13</v>
      </c>
      <c r="E65" s="106" t="s">
        <v>14</v>
      </c>
      <c r="G65" s="102" t="s">
        <v>13</v>
      </c>
      <c r="H65" s="101" t="s">
        <v>14</v>
      </c>
      <c r="I65" s="102" t="s">
        <v>13</v>
      </c>
      <c r="J65" s="103" t="s">
        <v>14</v>
      </c>
    </row>
    <row r="66" spans="1:10" ht="15">
      <c r="A66" s="65" t="s">
        <v>15</v>
      </c>
      <c r="B66" s="1"/>
      <c r="C66" s="30">
        <f>IF($G$5="","",B66/$G$5)</f>
      </c>
      <c r="D66" s="31">
        <f>IF($G$5="","",$G$5-B66)</f>
      </c>
      <c r="E66" s="30">
        <f>IF($G$5="","",D66/$G$5)</f>
      </c>
      <c r="G66" s="37">
        <f>IF(B66="","",IF(B66-$G$6-$G$7&lt;$H$10-2,$H$10-2,ROUND((B66-$G$6-$G$7)*20,0.1)/20))</f>
      </c>
      <c r="H66" s="33">
        <f>IF($G$5="","",G66/$G$8)</f>
      </c>
      <c r="I66" s="32">
        <f>IF($G$5="","",$G$8-G66)</f>
      </c>
      <c r="J66" s="33">
        <f>IF($G$5="","",1-H66)</f>
      </c>
    </row>
    <row r="67" spans="1:10" ht="15">
      <c r="A67" s="55"/>
      <c r="B67" s="2"/>
      <c r="C67" s="30">
        <f aca="true" t="shared" si="14" ref="C67:C104">IF($G$5="","",B67/$G$5)</f>
      </c>
      <c r="D67" s="36">
        <f aca="true" t="shared" si="15" ref="D67:D104">IF($G$5="","",$G$5-B67)</f>
      </c>
      <c r="E67" s="30">
        <f aca="true" t="shared" si="16" ref="E67:E104">IF($G$5="","",D67/$G$5)</f>
      </c>
      <c r="G67" s="37">
        <f>IF(B67="","",IF(B67-$G$6-$G$7&lt;$H$10-2,$H$10-2,ROUND((B67-$G$6-$G$7)*20,0.1)/20))</f>
      </c>
      <c r="H67" s="38">
        <f aca="true" t="shared" si="17" ref="H67:H104">IF($G$5="","",G67/$G$8)</f>
      </c>
      <c r="I67" s="37">
        <f aca="true" t="shared" si="18" ref="I67:I104">IF($G$5="","",$G$8-G67)</f>
      </c>
      <c r="J67" s="38">
        <f aca="true" t="shared" si="19" ref="J67:J104">IF($G$5="","",1-H67)</f>
      </c>
    </row>
    <row r="68" spans="1:10" ht="15">
      <c r="A68" s="55"/>
      <c r="B68" s="2"/>
      <c r="C68" s="30">
        <f t="shared" si="14"/>
      </c>
      <c r="D68" s="36">
        <f t="shared" si="15"/>
      </c>
      <c r="E68" s="30">
        <f t="shared" si="16"/>
      </c>
      <c r="G68" s="37">
        <f aca="true" t="shared" si="20" ref="G68:G104">IF(B68="","",IF(B68-$G$6-$G$7&lt;$H$10-2,$H$10-2,ROUND((B68-$G$6-$G$7)*20,0.1)/20))</f>
      </c>
      <c r="H68" s="38">
        <f t="shared" si="17"/>
      </c>
      <c r="I68" s="37">
        <f t="shared" si="18"/>
      </c>
      <c r="J68" s="38">
        <f t="shared" si="19"/>
      </c>
    </row>
    <row r="69" spans="1:10" ht="15">
      <c r="A69" s="55"/>
      <c r="B69" s="2"/>
      <c r="C69" s="30">
        <f t="shared" si="14"/>
      </c>
      <c r="D69" s="36">
        <f t="shared" si="15"/>
      </c>
      <c r="E69" s="30">
        <f t="shared" si="16"/>
      </c>
      <c r="G69" s="37">
        <f t="shared" si="20"/>
      </c>
      <c r="H69" s="38">
        <f t="shared" si="17"/>
      </c>
      <c r="I69" s="37">
        <f t="shared" si="18"/>
      </c>
      <c r="J69" s="38">
        <f t="shared" si="19"/>
      </c>
    </row>
    <row r="70" spans="1:10" ht="15">
      <c r="A70" s="55"/>
      <c r="B70" s="2"/>
      <c r="C70" s="30">
        <f t="shared" si="14"/>
      </c>
      <c r="D70" s="36">
        <f t="shared" si="15"/>
      </c>
      <c r="E70" s="30">
        <f t="shared" si="16"/>
      </c>
      <c r="G70" s="37">
        <f t="shared" si="20"/>
      </c>
      <c r="H70" s="38">
        <f t="shared" si="17"/>
      </c>
      <c r="I70" s="37">
        <f t="shared" si="18"/>
      </c>
      <c r="J70" s="38">
        <f t="shared" si="19"/>
      </c>
    </row>
    <row r="71" spans="1:10" ht="15">
      <c r="A71" s="55"/>
      <c r="B71" s="2"/>
      <c r="C71" s="30">
        <f t="shared" si="14"/>
      </c>
      <c r="D71" s="36">
        <f t="shared" si="15"/>
      </c>
      <c r="E71" s="30">
        <f t="shared" si="16"/>
      </c>
      <c r="G71" s="37">
        <f t="shared" si="20"/>
      </c>
      <c r="H71" s="38">
        <f t="shared" si="17"/>
      </c>
      <c r="I71" s="37">
        <f t="shared" si="18"/>
      </c>
      <c r="J71" s="38">
        <f t="shared" si="19"/>
      </c>
    </row>
    <row r="72" spans="1:10" ht="15">
      <c r="A72" s="55"/>
      <c r="B72" s="2"/>
      <c r="C72" s="30">
        <f t="shared" si="14"/>
      </c>
      <c r="D72" s="36">
        <f t="shared" si="15"/>
      </c>
      <c r="E72" s="30">
        <f t="shared" si="16"/>
      </c>
      <c r="G72" s="37">
        <f t="shared" si="20"/>
      </c>
      <c r="H72" s="38">
        <f t="shared" si="17"/>
      </c>
      <c r="I72" s="37">
        <f t="shared" si="18"/>
      </c>
      <c r="J72" s="38">
        <f t="shared" si="19"/>
      </c>
    </row>
    <row r="73" spans="1:10" ht="15">
      <c r="A73" s="55"/>
      <c r="B73" s="2"/>
      <c r="C73" s="30">
        <f t="shared" si="14"/>
      </c>
      <c r="D73" s="36">
        <f t="shared" si="15"/>
      </c>
      <c r="E73" s="30">
        <f t="shared" si="16"/>
      </c>
      <c r="G73" s="37">
        <f t="shared" si="20"/>
      </c>
      <c r="H73" s="38">
        <f t="shared" si="17"/>
      </c>
      <c r="I73" s="37">
        <f t="shared" si="18"/>
      </c>
      <c r="J73" s="38">
        <f t="shared" si="19"/>
      </c>
    </row>
    <row r="74" spans="1:10" ht="15">
      <c r="A74" s="55"/>
      <c r="B74" s="2"/>
      <c r="C74" s="30">
        <f t="shared" si="14"/>
      </c>
      <c r="D74" s="36">
        <f t="shared" si="15"/>
      </c>
      <c r="E74" s="30">
        <f t="shared" si="16"/>
      </c>
      <c r="G74" s="37">
        <f t="shared" si="20"/>
      </c>
      <c r="H74" s="38">
        <f t="shared" si="17"/>
      </c>
      <c r="I74" s="37">
        <f t="shared" si="18"/>
      </c>
      <c r="J74" s="38">
        <f t="shared" si="19"/>
      </c>
    </row>
    <row r="75" spans="1:10" ht="15">
      <c r="A75" s="55"/>
      <c r="B75" s="2"/>
      <c r="C75" s="30">
        <f t="shared" si="14"/>
      </c>
      <c r="D75" s="36">
        <f t="shared" si="15"/>
      </c>
      <c r="E75" s="30">
        <f t="shared" si="16"/>
      </c>
      <c r="G75" s="37">
        <f t="shared" si="20"/>
      </c>
      <c r="H75" s="38">
        <f t="shared" si="17"/>
      </c>
      <c r="I75" s="37">
        <f t="shared" si="18"/>
      </c>
      <c r="J75" s="38">
        <f t="shared" si="19"/>
      </c>
    </row>
    <row r="76" spans="1:10" ht="15">
      <c r="A76" s="55"/>
      <c r="B76" s="2"/>
      <c r="C76" s="30">
        <f t="shared" si="14"/>
      </c>
      <c r="D76" s="36">
        <f t="shared" si="15"/>
      </c>
      <c r="E76" s="30">
        <f t="shared" si="16"/>
      </c>
      <c r="G76" s="37">
        <f t="shared" si="20"/>
      </c>
      <c r="H76" s="38">
        <f t="shared" si="17"/>
      </c>
      <c r="I76" s="37">
        <f t="shared" si="18"/>
      </c>
      <c r="J76" s="38">
        <f t="shared" si="19"/>
      </c>
    </row>
    <row r="77" spans="1:10" ht="15">
      <c r="A77" s="55"/>
      <c r="B77" s="2"/>
      <c r="C77" s="30">
        <f t="shared" si="14"/>
      </c>
      <c r="D77" s="36">
        <f t="shared" si="15"/>
      </c>
      <c r="E77" s="30">
        <f t="shared" si="16"/>
      </c>
      <c r="G77" s="37">
        <f t="shared" si="20"/>
      </c>
      <c r="H77" s="38">
        <f t="shared" si="17"/>
      </c>
      <c r="I77" s="37">
        <f t="shared" si="18"/>
      </c>
      <c r="J77" s="38">
        <f t="shared" si="19"/>
      </c>
    </row>
    <row r="78" spans="1:10" ht="15">
      <c r="A78" s="55"/>
      <c r="B78" s="2"/>
      <c r="C78" s="30">
        <f t="shared" si="14"/>
      </c>
      <c r="D78" s="36">
        <f t="shared" si="15"/>
      </c>
      <c r="E78" s="30">
        <f t="shared" si="16"/>
      </c>
      <c r="G78" s="37">
        <f t="shared" si="20"/>
      </c>
      <c r="H78" s="38">
        <f t="shared" si="17"/>
      </c>
      <c r="I78" s="37">
        <f t="shared" si="18"/>
      </c>
      <c r="J78" s="38">
        <f t="shared" si="19"/>
      </c>
    </row>
    <row r="79" spans="1:10" ht="15">
      <c r="A79" s="55"/>
      <c r="B79" s="2"/>
      <c r="C79" s="30">
        <f t="shared" si="14"/>
      </c>
      <c r="D79" s="36">
        <f t="shared" si="15"/>
      </c>
      <c r="E79" s="30">
        <f t="shared" si="16"/>
      </c>
      <c r="G79" s="37">
        <f t="shared" si="20"/>
      </c>
      <c r="H79" s="38">
        <f t="shared" si="17"/>
      </c>
      <c r="I79" s="37">
        <f t="shared" si="18"/>
      </c>
      <c r="J79" s="38">
        <f t="shared" si="19"/>
      </c>
    </row>
    <row r="80" spans="1:10" ht="15">
      <c r="A80" s="55"/>
      <c r="B80" s="2"/>
      <c r="C80" s="30">
        <f t="shared" si="14"/>
      </c>
      <c r="D80" s="36">
        <f t="shared" si="15"/>
      </c>
      <c r="E80" s="30">
        <f t="shared" si="16"/>
      </c>
      <c r="G80" s="37">
        <f t="shared" si="20"/>
      </c>
      <c r="H80" s="38">
        <f t="shared" si="17"/>
      </c>
      <c r="I80" s="37">
        <f t="shared" si="18"/>
      </c>
      <c r="J80" s="38">
        <f t="shared" si="19"/>
      </c>
    </row>
    <row r="81" spans="1:10" ht="15">
      <c r="A81" s="55"/>
      <c r="B81" s="2"/>
      <c r="C81" s="30">
        <f t="shared" si="14"/>
      </c>
      <c r="D81" s="36">
        <f t="shared" si="15"/>
      </c>
      <c r="E81" s="30">
        <f t="shared" si="16"/>
      </c>
      <c r="G81" s="37">
        <f t="shared" si="20"/>
      </c>
      <c r="H81" s="38">
        <f t="shared" si="17"/>
      </c>
      <c r="I81" s="37">
        <f t="shared" si="18"/>
      </c>
      <c r="J81" s="38">
        <f t="shared" si="19"/>
      </c>
    </row>
    <row r="82" spans="1:10" ht="15">
      <c r="A82" s="55"/>
      <c r="B82" s="2"/>
      <c r="C82" s="30">
        <f t="shared" si="14"/>
      </c>
      <c r="D82" s="36">
        <f t="shared" si="15"/>
      </c>
      <c r="E82" s="30">
        <f t="shared" si="16"/>
      </c>
      <c r="G82" s="37">
        <f t="shared" si="20"/>
      </c>
      <c r="H82" s="38">
        <f t="shared" si="17"/>
      </c>
      <c r="I82" s="37">
        <f t="shared" si="18"/>
      </c>
      <c r="J82" s="38">
        <f t="shared" si="19"/>
      </c>
    </row>
    <row r="83" spans="1:10" ht="15">
      <c r="A83" s="55"/>
      <c r="B83" s="2"/>
      <c r="C83" s="30">
        <f t="shared" si="14"/>
      </c>
      <c r="D83" s="36">
        <f t="shared" si="15"/>
      </c>
      <c r="E83" s="30">
        <f t="shared" si="16"/>
      </c>
      <c r="G83" s="37">
        <f t="shared" si="20"/>
      </c>
      <c r="H83" s="38">
        <f t="shared" si="17"/>
      </c>
      <c r="I83" s="37">
        <f t="shared" si="18"/>
      </c>
      <c r="J83" s="38">
        <f t="shared" si="19"/>
      </c>
    </row>
    <row r="84" spans="1:10" ht="15">
      <c r="A84" s="55"/>
      <c r="B84" s="2"/>
      <c r="C84" s="30">
        <f t="shared" si="14"/>
      </c>
      <c r="D84" s="36">
        <f t="shared" si="15"/>
      </c>
      <c r="E84" s="30">
        <f t="shared" si="16"/>
      </c>
      <c r="G84" s="37">
        <f t="shared" si="20"/>
      </c>
      <c r="H84" s="38">
        <f t="shared" si="17"/>
      </c>
      <c r="I84" s="37">
        <f t="shared" si="18"/>
      </c>
      <c r="J84" s="38">
        <f t="shared" si="19"/>
      </c>
    </row>
    <row r="85" spans="1:10" ht="15">
      <c r="A85" s="55"/>
      <c r="B85" s="2"/>
      <c r="C85" s="30">
        <f t="shared" si="14"/>
      </c>
      <c r="D85" s="36">
        <f t="shared" si="15"/>
      </c>
      <c r="E85" s="30">
        <f t="shared" si="16"/>
      </c>
      <c r="G85" s="37">
        <f t="shared" si="20"/>
      </c>
      <c r="H85" s="38">
        <f t="shared" si="17"/>
      </c>
      <c r="I85" s="37">
        <f t="shared" si="18"/>
      </c>
      <c r="J85" s="38">
        <f t="shared" si="19"/>
      </c>
    </row>
    <row r="86" spans="1:10" ht="15">
      <c r="A86" s="55"/>
      <c r="B86" s="2"/>
      <c r="C86" s="30">
        <f t="shared" si="14"/>
      </c>
      <c r="D86" s="36">
        <f t="shared" si="15"/>
      </c>
      <c r="E86" s="30">
        <f t="shared" si="16"/>
      </c>
      <c r="G86" s="37">
        <f t="shared" si="20"/>
      </c>
      <c r="H86" s="38">
        <f t="shared" si="17"/>
      </c>
      <c r="I86" s="37">
        <f t="shared" si="18"/>
      </c>
      <c r="J86" s="38">
        <f t="shared" si="19"/>
      </c>
    </row>
    <row r="87" spans="1:10" ht="15">
      <c r="A87" s="55"/>
      <c r="B87" s="2"/>
      <c r="C87" s="30">
        <f t="shared" si="14"/>
      </c>
      <c r="D87" s="36">
        <f t="shared" si="15"/>
      </c>
      <c r="E87" s="30">
        <f t="shared" si="16"/>
      </c>
      <c r="G87" s="37">
        <f t="shared" si="20"/>
      </c>
      <c r="H87" s="38">
        <f t="shared" si="17"/>
      </c>
      <c r="I87" s="37">
        <f t="shared" si="18"/>
      </c>
      <c r="J87" s="38">
        <f t="shared" si="19"/>
      </c>
    </row>
    <row r="88" spans="1:10" ht="15">
      <c r="A88" s="55"/>
      <c r="B88" s="2"/>
      <c r="C88" s="30">
        <f t="shared" si="14"/>
      </c>
      <c r="D88" s="36">
        <f t="shared" si="15"/>
      </c>
      <c r="E88" s="30">
        <f t="shared" si="16"/>
      </c>
      <c r="G88" s="37">
        <f t="shared" si="20"/>
      </c>
      <c r="H88" s="38">
        <f t="shared" si="17"/>
      </c>
      <c r="I88" s="37">
        <f t="shared" si="18"/>
      </c>
      <c r="J88" s="38">
        <f t="shared" si="19"/>
      </c>
    </row>
    <row r="89" spans="1:10" ht="15">
      <c r="A89" s="55"/>
      <c r="B89" s="2"/>
      <c r="C89" s="30">
        <f t="shared" si="14"/>
      </c>
      <c r="D89" s="36">
        <f t="shared" si="15"/>
      </c>
      <c r="E89" s="30">
        <f t="shared" si="16"/>
      </c>
      <c r="G89" s="37">
        <f t="shared" si="20"/>
      </c>
      <c r="H89" s="38">
        <f t="shared" si="17"/>
      </c>
      <c r="I89" s="37">
        <f t="shared" si="18"/>
      </c>
      <c r="J89" s="38">
        <f t="shared" si="19"/>
      </c>
    </row>
    <row r="90" spans="1:10" ht="15">
      <c r="A90" s="55"/>
      <c r="B90" s="2"/>
      <c r="C90" s="30">
        <f t="shared" si="14"/>
      </c>
      <c r="D90" s="36">
        <f t="shared" si="15"/>
      </c>
      <c r="E90" s="30">
        <f t="shared" si="16"/>
      </c>
      <c r="G90" s="37">
        <f t="shared" si="20"/>
      </c>
      <c r="H90" s="38">
        <f t="shared" si="17"/>
      </c>
      <c r="I90" s="37">
        <f t="shared" si="18"/>
      </c>
      <c r="J90" s="38">
        <f t="shared" si="19"/>
      </c>
    </row>
    <row r="91" spans="1:10" ht="15">
      <c r="A91" s="55"/>
      <c r="B91" s="2"/>
      <c r="C91" s="30">
        <f t="shared" si="14"/>
      </c>
      <c r="D91" s="36">
        <f t="shared" si="15"/>
      </c>
      <c r="E91" s="30">
        <f t="shared" si="16"/>
      </c>
      <c r="G91" s="37">
        <f t="shared" si="20"/>
      </c>
      <c r="H91" s="38">
        <f t="shared" si="17"/>
      </c>
      <c r="I91" s="37">
        <f t="shared" si="18"/>
      </c>
      <c r="J91" s="38">
        <f t="shared" si="19"/>
      </c>
    </row>
    <row r="92" spans="1:10" ht="15">
      <c r="A92" s="55"/>
      <c r="B92" s="2"/>
      <c r="C92" s="30">
        <f t="shared" si="14"/>
      </c>
      <c r="D92" s="36">
        <f t="shared" si="15"/>
      </c>
      <c r="E92" s="30">
        <f t="shared" si="16"/>
      </c>
      <c r="G92" s="37">
        <f t="shared" si="20"/>
      </c>
      <c r="H92" s="38">
        <f t="shared" si="17"/>
      </c>
      <c r="I92" s="37">
        <f t="shared" si="18"/>
      </c>
      <c r="J92" s="38">
        <f t="shared" si="19"/>
      </c>
    </row>
    <row r="93" spans="1:10" ht="15">
      <c r="A93" s="55"/>
      <c r="B93" s="2"/>
      <c r="C93" s="30">
        <f t="shared" si="14"/>
      </c>
      <c r="D93" s="36">
        <f t="shared" si="15"/>
      </c>
      <c r="E93" s="30">
        <f t="shared" si="16"/>
      </c>
      <c r="G93" s="37">
        <f t="shared" si="20"/>
      </c>
      <c r="H93" s="38">
        <f t="shared" si="17"/>
      </c>
      <c r="I93" s="37">
        <f t="shared" si="18"/>
      </c>
      <c r="J93" s="38">
        <f t="shared" si="19"/>
      </c>
    </row>
    <row r="94" spans="1:10" ht="15">
      <c r="A94" s="55"/>
      <c r="B94" s="2"/>
      <c r="C94" s="30">
        <f t="shared" si="14"/>
      </c>
      <c r="D94" s="36">
        <f t="shared" si="15"/>
      </c>
      <c r="E94" s="30">
        <f t="shared" si="16"/>
      </c>
      <c r="G94" s="37">
        <f t="shared" si="20"/>
      </c>
      <c r="H94" s="38">
        <f t="shared" si="17"/>
      </c>
      <c r="I94" s="37">
        <f t="shared" si="18"/>
      </c>
      <c r="J94" s="38">
        <f t="shared" si="19"/>
      </c>
    </row>
    <row r="95" spans="1:10" ht="15">
      <c r="A95" s="55"/>
      <c r="B95" s="2"/>
      <c r="C95" s="30">
        <f t="shared" si="14"/>
      </c>
      <c r="D95" s="36">
        <f t="shared" si="15"/>
      </c>
      <c r="E95" s="30">
        <f t="shared" si="16"/>
      </c>
      <c r="G95" s="37">
        <f t="shared" si="20"/>
      </c>
      <c r="H95" s="38">
        <f t="shared" si="17"/>
      </c>
      <c r="I95" s="37">
        <f t="shared" si="18"/>
      </c>
      <c r="J95" s="38">
        <f t="shared" si="19"/>
      </c>
    </row>
    <row r="96" spans="1:10" ht="15">
      <c r="A96" s="55"/>
      <c r="B96" s="2"/>
      <c r="C96" s="30">
        <f t="shared" si="14"/>
      </c>
      <c r="D96" s="36">
        <f t="shared" si="15"/>
      </c>
      <c r="E96" s="30">
        <f t="shared" si="16"/>
      </c>
      <c r="G96" s="37">
        <f t="shared" si="20"/>
      </c>
      <c r="H96" s="38">
        <f t="shared" si="17"/>
      </c>
      <c r="I96" s="37">
        <f t="shared" si="18"/>
      </c>
      <c r="J96" s="38">
        <f t="shared" si="19"/>
      </c>
    </row>
    <row r="97" spans="1:10" ht="15">
      <c r="A97" s="55"/>
      <c r="B97" s="2"/>
      <c r="C97" s="30">
        <f t="shared" si="14"/>
      </c>
      <c r="D97" s="36">
        <f t="shared" si="15"/>
      </c>
      <c r="E97" s="30">
        <f t="shared" si="16"/>
      </c>
      <c r="G97" s="37">
        <f t="shared" si="20"/>
      </c>
      <c r="H97" s="38">
        <f t="shared" si="17"/>
      </c>
      <c r="I97" s="37">
        <f t="shared" si="18"/>
      </c>
      <c r="J97" s="38">
        <f t="shared" si="19"/>
      </c>
    </row>
    <row r="98" spans="1:10" ht="15">
      <c r="A98" s="55"/>
      <c r="B98" s="2"/>
      <c r="C98" s="30">
        <f t="shared" si="14"/>
      </c>
      <c r="D98" s="36">
        <f t="shared" si="15"/>
      </c>
      <c r="E98" s="30">
        <f t="shared" si="16"/>
      </c>
      <c r="G98" s="37">
        <f t="shared" si="20"/>
      </c>
      <c r="H98" s="38">
        <f t="shared" si="17"/>
      </c>
      <c r="I98" s="37">
        <f t="shared" si="18"/>
      </c>
      <c r="J98" s="38">
        <f t="shared" si="19"/>
      </c>
    </row>
    <row r="99" spans="1:10" ht="15">
      <c r="A99" s="55"/>
      <c r="B99" s="2"/>
      <c r="C99" s="30">
        <f t="shared" si="14"/>
      </c>
      <c r="D99" s="36">
        <f t="shared" si="15"/>
      </c>
      <c r="E99" s="30">
        <f t="shared" si="16"/>
      </c>
      <c r="G99" s="37">
        <f t="shared" si="20"/>
      </c>
      <c r="H99" s="38">
        <f t="shared" si="17"/>
      </c>
      <c r="I99" s="37">
        <f t="shared" si="18"/>
      </c>
      <c r="J99" s="38">
        <f t="shared" si="19"/>
      </c>
    </row>
    <row r="100" spans="1:10" ht="15">
      <c r="A100" s="55"/>
      <c r="B100" s="2"/>
      <c r="C100" s="30">
        <f t="shared" si="14"/>
      </c>
      <c r="D100" s="36">
        <f t="shared" si="15"/>
      </c>
      <c r="E100" s="30">
        <f t="shared" si="16"/>
      </c>
      <c r="G100" s="37">
        <f t="shared" si="20"/>
      </c>
      <c r="H100" s="38">
        <f t="shared" si="17"/>
      </c>
      <c r="I100" s="37">
        <f t="shared" si="18"/>
      </c>
      <c r="J100" s="38">
        <f t="shared" si="19"/>
      </c>
    </row>
    <row r="101" spans="1:10" ht="15">
      <c r="A101" s="55"/>
      <c r="B101" s="2"/>
      <c r="C101" s="30">
        <f t="shared" si="14"/>
      </c>
      <c r="D101" s="36">
        <f t="shared" si="15"/>
      </c>
      <c r="E101" s="30">
        <f t="shared" si="16"/>
      </c>
      <c r="G101" s="37">
        <f t="shared" si="20"/>
      </c>
      <c r="H101" s="38">
        <f t="shared" si="17"/>
      </c>
      <c r="I101" s="37">
        <f t="shared" si="18"/>
      </c>
      <c r="J101" s="38">
        <f t="shared" si="19"/>
      </c>
    </row>
    <row r="102" spans="1:10" ht="15">
      <c r="A102" s="55"/>
      <c r="B102" s="2"/>
      <c r="C102" s="30">
        <f t="shared" si="14"/>
      </c>
      <c r="D102" s="36">
        <f t="shared" si="15"/>
      </c>
      <c r="E102" s="30">
        <f t="shared" si="16"/>
      </c>
      <c r="G102" s="37">
        <f t="shared" si="20"/>
      </c>
      <c r="H102" s="38">
        <f t="shared" si="17"/>
      </c>
      <c r="I102" s="37">
        <f t="shared" si="18"/>
      </c>
      <c r="J102" s="38">
        <f t="shared" si="19"/>
      </c>
    </row>
    <row r="103" spans="1:10" ht="15">
      <c r="A103" s="55"/>
      <c r="B103" s="2"/>
      <c r="C103" s="30">
        <f t="shared" si="14"/>
      </c>
      <c r="D103" s="36">
        <f t="shared" si="15"/>
      </c>
      <c r="E103" s="30">
        <f t="shared" si="16"/>
      </c>
      <c r="G103" s="37">
        <f t="shared" si="20"/>
      </c>
      <c r="H103" s="38">
        <f t="shared" si="17"/>
      </c>
      <c r="I103" s="37">
        <f t="shared" si="18"/>
      </c>
      <c r="J103" s="38">
        <f t="shared" si="19"/>
      </c>
    </row>
    <row r="104" spans="1:10" ht="15">
      <c r="A104" s="56"/>
      <c r="B104" s="3"/>
      <c r="C104" s="41">
        <f t="shared" si="14"/>
      </c>
      <c r="D104" s="42">
        <f t="shared" si="15"/>
      </c>
      <c r="E104" s="41">
        <f t="shared" si="16"/>
      </c>
      <c r="G104" s="43">
        <f t="shared" si="20"/>
      </c>
      <c r="H104" s="44">
        <f t="shared" si="17"/>
      </c>
      <c r="I104" s="43">
        <f t="shared" si="18"/>
      </c>
      <c r="J104" s="44">
        <f t="shared" si="19"/>
      </c>
    </row>
    <row r="106" spans="1:10" ht="15.75">
      <c r="A106" s="20"/>
      <c r="B106" s="124" t="s">
        <v>4</v>
      </c>
      <c r="C106" s="124"/>
      <c r="D106" s="124"/>
      <c r="E106" s="124"/>
      <c r="G106" s="124" t="s">
        <v>5</v>
      </c>
      <c r="H106" s="124"/>
      <c r="I106" s="124"/>
      <c r="J106" s="124"/>
    </row>
    <row r="107" spans="1:10" ht="15">
      <c r="A107" s="110" t="s">
        <v>6</v>
      </c>
      <c r="B107" s="112" t="s">
        <v>7</v>
      </c>
      <c r="C107" s="113"/>
      <c r="D107" s="113"/>
      <c r="E107" s="114"/>
      <c r="G107" s="115" t="s">
        <v>7</v>
      </c>
      <c r="H107" s="116"/>
      <c r="I107" s="116"/>
      <c r="J107" s="117"/>
    </row>
    <row r="108" spans="1:10" ht="15">
      <c r="A108" s="111"/>
      <c r="B108" s="118" t="s">
        <v>10</v>
      </c>
      <c r="C108" s="119"/>
      <c r="D108" s="119"/>
      <c r="E108" s="120"/>
      <c r="G108" s="121" t="s">
        <v>10</v>
      </c>
      <c r="H108" s="122"/>
      <c r="I108" s="122"/>
      <c r="J108" s="123"/>
    </row>
    <row r="109" spans="1:10" ht="15">
      <c r="A109" s="21"/>
      <c r="B109" s="104"/>
      <c r="C109" s="105"/>
      <c r="D109" s="105"/>
      <c r="E109" s="106"/>
      <c r="G109" s="126"/>
      <c r="H109" s="124"/>
      <c r="I109" s="124"/>
      <c r="J109" s="127"/>
    </row>
    <row r="110" spans="2:10" ht="15">
      <c r="B110" s="112" t="s">
        <v>11</v>
      </c>
      <c r="C110" s="114"/>
      <c r="D110" s="112" t="s">
        <v>12</v>
      </c>
      <c r="E110" s="114"/>
      <c r="G110" s="115" t="s">
        <v>11</v>
      </c>
      <c r="H110" s="116"/>
      <c r="I110" s="115" t="s">
        <v>12</v>
      </c>
      <c r="J110" s="117"/>
    </row>
    <row r="111" spans="2:10" ht="15">
      <c r="B111" s="104" t="s">
        <v>13</v>
      </c>
      <c r="C111" s="105" t="s">
        <v>14</v>
      </c>
      <c r="D111" s="104" t="s">
        <v>13</v>
      </c>
      <c r="E111" s="106" t="s">
        <v>14</v>
      </c>
      <c r="G111" s="102" t="s">
        <v>13</v>
      </c>
      <c r="H111" s="101" t="s">
        <v>14</v>
      </c>
      <c r="I111" s="102" t="s">
        <v>13</v>
      </c>
      <c r="J111" s="103" t="s">
        <v>14</v>
      </c>
    </row>
    <row r="112" spans="1:10" ht="15">
      <c r="A112" s="65" t="s">
        <v>15</v>
      </c>
      <c r="B112" s="1"/>
      <c r="C112" s="30">
        <f>IF($G$5="","",B112/$G$5)</f>
      </c>
      <c r="D112" s="31">
        <f>IF($G$5="","",$G$5-B112)</f>
      </c>
      <c r="E112" s="30">
        <f>IF($G$5="","",D112/$G$5)</f>
      </c>
      <c r="G112" s="37">
        <f>IF(B112="","",IF(B112-$G$6-$G$7&lt;$H$10-4,$H$10-4,ROUND((B112-$G$6-$G$7)*20,0.1)/20))</f>
      </c>
      <c r="H112" s="33">
        <f>IF($G$5="","",G112/$G$8)</f>
      </c>
      <c r="I112" s="32">
        <f>IF($G$5="","",$G$8-G112)</f>
      </c>
      <c r="J112" s="33">
        <f>IF($G$5="","",1-H112)</f>
      </c>
    </row>
    <row r="113" spans="1:10" ht="15">
      <c r="A113" s="55"/>
      <c r="B113" s="2"/>
      <c r="C113" s="30">
        <f aca="true" t="shared" si="21" ref="C113:C150">IF($G$5="","",B113/$G$5)</f>
      </c>
      <c r="D113" s="36">
        <f aca="true" t="shared" si="22" ref="D113:D150">IF($G$5="","",$G$5-B113)</f>
      </c>
      <c r="E113" s="30">
        <f aca="true" t="shared" si="23" ref="E113:E150">IF($G$5="","",D113/$G$5)</f>
      </c>
      <c r="G113" s="37">
        <f>IF(B113="","",IF(B113-$G$6-$G$7&lt;$H$10-4,$H$10-4,ROUND((B113-$G$6-$G$7)*20,0.1)/20))</f>
      </c>
      <c r="H113" s="38">
        <f aca="true" t="shared" si="24" ref="H113:H150">IF($G$5="","",G113/$G$8)</f>
      </c>
      <c r="I113" s="37">
        <f aca="true" t="shared" si="25" ref="I113:I150">IF($G$5="","",$G$8-G113)</f>
      </c>
      <c r="J113" s="38">
        <f aca="true" t="shared" si="26" ref="J113:J150">IF($G$5="","",1-H113)</f>
      </c>
    </row>
    <row r="114" spans="1:10" ht="15">
      <c r="A114" s="55"/>
      <c r="B114" s="2"/>
      <c r="C114" s="30">
        <f t="shared" si="21"/>
      </c>
      <c r="D114" s="36">
        <f t="shared" si="22"/>
      </c>
      <c r="E114" s="30">
        <f t="shared" si="23"/>
      </c>
      <c r="G114" s="37">
        <f aca="true" t="shared" si="27" ref="G114:G150">IF(B114="","",IF(B114-$G$6-$G$7&lt;$H$10-4,$H$10-4,ROUND((B114-$G$6-$G$7)*20,0.1)/20))</f>
      </c>
      <c r="H114" s="38">
        <f t="shared" si="24"/>
      </c>
      <c r="I114" s="37">
        <f t="shared" si="25"/>
      </c>
      <c r="J114" s="38">
        <f t="shared" si="26"/>
      </c>
    </row>
    <row r="115" spans="1:10" ht="15">
      <c r="A115" s="55"/>
      <c r="B115" s="2"/>
      <c r="C115" s="30">
        <f t="shared" si="21"/>
      </c>
      <c r="D115" s="36">
        <f t="shared" si="22"/>
      </c>
      <c r="E115" s="30">
        <f t="shared" si="23"/>
      </c>
      <c r="G115" s="37">
        <f t="shared" si="27"/>
      </c>
      <c r="H115" s="38">
        <f t="shared" si="24"/>
      </c>
      <c r="I115" s="37">
        <f t="shared" si="25"/>
      </c>
      <c r="J115" s="38">
        <f t="shared" si="26"/>
      </c>
    </row>
    <row r="116" spans="1:10" ht="15">
      <c r="A116" s="55"/>
      <c r="B116" s="2"/>
      <c r="C116" s="30">
        <f t="shared" si="21"/>
      </c>
      <c r="D116" s="36">
        <f t="shared" si="22"/>
      </c>
      <c r="E116" s="30">
        <f t="shared" si="23"/>
      </c>
      <c r="G116" s="37">
        <f t="shared" si="27"/>
      </c>
      <c r="H116" s="38">
        <f t="shared" si="24"/>
      </c>
      <c r="I116" s="37">
        <f t="shared" si="25"/>
      </c>
      <c r="J116" s="38">
        <f t="shared" si="26"/>
      </c>
    </row>
    <row r="117" spans="1:10" ht="15">
      <c r="A117" s="55"/>
      <c r="B117" s="2"/>
      <c r="C117" s="30">
        <f t="shared" si="21"/>
      </c>
      <c r="D117" s="36">
        <f t="shared" si="22"/>
      </c>
      <c r="E117" s="30">
        <f t="shared" si="23"/>
      </c>
      <c r="G117" s="37">
        <f t="shared" si="27"/>
      </c>
      <c r="H117" s="38">
        <f t="shared" si="24"/>
      </c>
      <c r="I117" s="37">
        <f t="shared" si="25"/>
      </c>
      <c r="J117" s="38">
        <f t="shared" si="26"/>
      </c>
    </row>
    <row r="118" spans="1:10" ht="15">
      <c r="A118" s="55"/>
      <c r="B118" s="2"/>
      <c r="C118" s="30">
        <f t="shared" si="21"/>
      </c>
      <c r="D118" s="36">
        <f t="shared" si="22"/>
      </c>
      <c r="E118" s="30">
        <f t="shared" si="23"/>
      </c>
      <c r="G118" s="37">
        <f t="shared" si="27"/>
      </c>
      <c r="H118" s="38">
        <f t="shared" si="24"/>
      </c>
      <c r="I118" s="37">
        <f t="shared" si="25"/>
      </c>
      <c r="J118" s="38">
        <f t="shared" si="26"/>
      </c>
    </row>
    <row r="119" spans="1:10" ht="15">
      <c r="A119" s="55"/>
      <c r="B119" s="2"/>
      <c r="C119" s="30">
        <f t="shared" si="21"/>
      </c>
      <c r="D119" s="36">
        <f t="shared" si="22"/>
      </c>
      <c r="E119" s="30">
        <f t="shared" si="23"/>
      </c>
      <c r="G119" s="37">
        <f t="shared" si="27"/>
      </c>
      <c r="H119" s="38">
        <f t="shared" si="24"/>
      </c>
      <c r="I119" s="37">
        <f t="shared" si="25"/>
      </c>
      <c r="J119" s="38">
        <f t="shared" si="26"/>
      </c>
    </row>
    <row r="120" spans="1:10" ht="15">
      <c r="A120" s="55"/>
      <c r="B120" s="2"/>
      <c r="C120" s="30">
        <f t="shared" si="21"/>
      </c>
      <c r="D120" s="36">
        <f t="shared" si="22"/>
      </c>
      <c r="E120" s="30">
        <f t="shared" si="23"/>
      </c>
      <c r="G120" s="37">
        <f t="shared" si="27"/>
      </c>
      <c r="H120" s="38">
        <f t="shared" si="24"/>
      </c>
      <c r="I120" s="37">
        <f t="shared" si="25"/>
      </c>
      <c r="J120" s="38">
        <f t="shared" si="26"/>
      </c>
    </row>
    <row r="121" spans="1:10" ht="15">
      <c r="A121" s="55"/>
      <c r="B121" s="2"/>
      <c r="C121" s="30">
        <f t="shared" si="21"/>
      </c>
      <c r="D121" s="36">
        <f t="shared" si="22"/>
      </c>
      <c r="E121" s="30">
        <f t="shared" si="23"/>
      </c>
      <c r="G121" s="37">
        <f t="shared" si="27"/>
      </c>
      <c r="H121" s="38">
        <f t="shared" si="24"/>
      </c>
      <c r="I121" s="37">
        <f t="shared" si="25"/>
      </c>
      <c r="J121" s="38">
        <f t="shared" si="26"/>
      </c>
    </row>
    <row r="122" spans="1:10" ht="15">
      <c r="A122" s="55"/>
      <c r="B122" s="2"/>
      <c r="C122" s="30">
        <f t="shared" si="21"/>
      </c>
      <c r="D122" s="36">
        <f t="shared" si="22"/>
      </c>
      <c r="E122" s="30">
        <f t="shared" si="23"/>
      </c>
      <c r="G122" s="37">
        <f t="shared" si="27"/>
      </c>
      <c r="H122" s="38">
        <f t="shared" si="24"/>
      </c>
      <c r="I122" s="37">
        <f t="shared" si="25"/>
      </c>
      <c r="J122" s="38">
        <f t="shared" si="26"/>
      </c>
    </row>
    <row r="123" spans="1:10" ht="15">
      <c r="A123" s="55"/>
      <c r="B123" s="2"/>
      <c r="C123" s="30">
        <f t="shared" si="21"/>
      </c>
      <c r="D123" s="36">
        <f t="shared" si="22"/>
      </c>
      <c r="E123" s="30">
        <f t="shared" si="23"/>
      </c>
      <c r="G123" s="37">
        <f t="shared" si="27"/>
      </c>
      <c r="H123" s="38">
        <f t="shared" si="24"/>
      </c>
      <c r="I123" s="37">
        <f t="shared" si="25"/>
      </c>
      <c r="J123" s="38">
        <f t="shared" si="26"/>
      </c>
    </row>
    <row r="124" spans="1:10" ht="15">
      <c r="A124" s="55"/>
      <c r="B124" s="2"/>
      <c r="C124" s="30">
        <f t="shared" si="21"/>
      </c>
      <c r="D124" s="36">
        <f t="shared" si="22"/>
      </c>
      <c r="E124" s="30">
        <f t="shared" si="23"/>
      </c>
      <c r="G124" s="37">
        <f t="shared" si="27"/>
      </c>
      <c r="H124" s="38">
        <f t="shared" si="24"/>
      </c>
      <c r="I124" s="37">
        <f t="shared" si="25"/>
      </c>
      <c r="J124" s="38">
        <f t="shared" si="26"/>
      </c>
    </row>
    <row r="125" spans="1:10" ht="15">
      <c r="A125" s="55"/>
      <c r="B125" s="2"/>
      <c r="C125" s="30">
        <f t="shared" si="21"/>
      </c>
      <c r="D125" s="36">
        <f t="shared" si="22"/>
      </c>
      <c r="E125" s="30">
        <f t="shared" si="23"/>
      </c>
      <c r="G125" s="37">
        <f t="shared" si="27"/>
      </c>
      <c r="H125" s="38">
        <f t="shared" si="24"/>
      </c>
      <c r="I125" s="37">
        <f t="shared" si="25"/>
      </c>
      <c r="J125" s="38">
        <f t="shared" si="26"/>
      </c>
    </row>
    <row r="126" spans="1:10" ht="15">
      <c r="A126" s="55"/>
      <c r="B126" s="2"/>
      <c r="C126" s="30">
        <f t="shared" si="21"/>
      </c>
      <c r="D126" s="36">
        <f t="shared" si="22"/>
      </c>
      <c r="E126" s="30">
        <f t="shared" si="23"/>
      </c>
      <c r="G126" s="37">
        <f t="shared" si="27"/>
      </c>
      <c r="H126" s="38">
        <f t="shared" si="24"/>
      </c>
      <c r="I126" s="37">
        <f t="shared" si="25"/>
      </c>
      <c r="J126" s="38">
        <f t="shared" si="26"/>
      </c>
    </row>
    <row r="127" spans="1:10" ht="15">
      <c r="A127" s="55"/>
      <c r="B127" s="2"/>
      <c r="C127" s="30">
        <f t="shared" si="21"/>
      </c>
      <c r="D127" s="36">
        <f t="shared" si="22"/>
      </c>
      <c r="E127" s="30">
        <f t="shared" si="23"/>
      </c>
      <c r="G127" s="37">
        <f t="shared" si="27"/>
      </c>
      <c r="H127" s="38">
        <f t="shared" si="24"/>
      </c>
      <c r="I127" s="37">
        <f t="shared" si="25"/>
      </c>
      <c r="J127" s="38">
        <f t="shared" si="26"/>
      </c>
    </row>
    <row r="128" spans="1:10" ht="15">
      <c r="A128" s="55"/>
      <c r="B128" s="2"/>
      <c r="C128" s="30">
        <f t="shared" si="21"/>
      </c>
      <c r="D128" s="36">
        <f t="shared" si="22"/>
      </c>
      <c r="E128" s="30">
        <f t="shared" si="23"/>
      </c>
      <c r="G128" s="37">
        <f t="shared" si="27"/>
      </c>
      <c r="H128" s="38">
        <f t="shared" si="24"/>
      </c>
      <c r="I128" s="37">
        <f t="shared" si="25"/>
      </c>
      <c r="J128" s="38">
        <f t="shared" si="26"/>
      </c>
    </row>
    <row r="129" spans="1:10" ht="15">
      <c r="A129" s="55"/>
      <c r="B129" s="2"/>
      <c r="C129" s="30">
        <f t="shared" si="21"/>
      </c>
      <c r="D129" s="36">
        <f t="shared" si="22"/>
      </c>
      <c r="E129" s="30">
        <f t="shared" si="23"/>
      </c>
      <c r="G129" s="37">
        <f t="shared" si="27"/>
      </c>
      <c r="H129" s="38">
        <f t="shared" si="24"/>
      </c>
      <c r="I129" s="37">
        <f t="shared" si="25"/>
      </c>
      <c r="J129" s="38">
        <f t="shared" si="26"/>
      </c>
    </row>
    <row r="130" spans="1:10" ht="15">
      <c r="A130" s="55"/>
      <c r="B130" s="2"/>
      <c r="C130" s="30">
        <f t="shared" si="21"/>
      </c>
      <c r="D130" s="36">
        <f t="shared" si="22"/>
      </c>
      <c r="E130" s="30">
        <f t="shared" si="23"/>
      </c>
      <c r="G130" s="37">
        <f t="shared" si="27"/>
      </c>
      <c r="H130" s="38">
        <f t="shared" si="24"/>
      </c>
      <c r="I130" s="37">
        <f t="shared" si="25"/>
      </c>
      <c r="J130" s="38">
        <f t="shared" si="26"/>
      </c>
    </row>
    <row r="131" spans="1:10" ht="15">
      <c r="A131" s="55"/>
      <c r="B131" s="2"/>
      <c r="C131" s="30">
        <f t="shared" si="21"/>
      </c>
      <c r="D131" s="36">
        <f t="shared" si="22"/>
      </c>
      <c r="E131" s="30">
        <f t="shared" si="23"/>
      </c>
      <c r="G131" s="37">
        <f t="shared" si="27"/>
      </c>
      <c r="H131" s="38">
        <f t="shared" si="24"/>
      </c>
      <c r="I131" s="37">
        <f t="shared" si="25"/>
      </c>
      <c r="J131" s="38">
        <f t="shared" si="26"/>
      </c>
    </row>
    <row r="132" spans="1:10" ht="15">
      <c r="A132" s="55"/>
      <c r="B132" s="2"/>
      <c r="C132" s="30">
        <f t="shared" si="21"/>
      </c>
      <c r="D132" s="36">
        <f t="shared" si="22"/>
      </c>
      <c r="E132" s="30">
        <f t="shared" si="23"/>
      </c>
      <c r="G132" s="37">
        <f t="shared" si="27"/>
      </c>
      <c r="H132" s="38">
        <f t="shared" si="24"/>
      </c>
      <c r="I132" s="37">
        <f t="shared" si="25"/>
      </c>
      <c r="J132" s="38">
        <f t="shared" si="26"/>
      </c>
    </row>
    <row r="133" spans="1:10" ht="15">
      <c r="A133" s="55"/>
      <c r="B133" s="2"/>
      <c r="C133" s="30">
        <f t="shared" si="21"/>
      </c>
      <c r="D133" s="36">
        <f t="shared" si="22"/>
      </c>
      <c r="E133" s="30">
        <f t="shared" si="23"/>
      </c>
      <c r="G133" s="37">
        <f t="shared" si="27"/>
      </c>
      <c r="H133" s="38">
        <f t="shared" si="24"/>
      </c>
      <c r="I133" s="37">
        <f t="shared" si="25"/>
      </c>
      <c r="J133" s="38">
        <f t="shared" si="26"/>
      </c>
    </row>
    <row r="134" spans="1:10" ht="15">
      <c r="A134" s="55"/>
      <c r="B134" s="2"/>
      <c r="C134" s="30">
        <f t="shared" si="21"/>
      </c>
      <c r="D134" s="36">
        <f t="shared" si="22"/>
      </c>
      <c r="E134" s="30">
        <f t="shared" si="23"/>
      </c>
      <c r="G134" s="37">
        <f t="shared" si="27"/>
      </c>
      <c r="H134" s="38">
        <f t="shared" si="24"/>
      </c>
      <c r="I134" s="37">
        <f t="shared" si="25"/>
      </c>
      <c r="J134" s="38">
        <f t="shared" si="26"/>
      </c>
    </row>
    <row r="135" spans="1:10" ht="15">
      <c r="A135" s="55"/>
      <c r="B135" s="2"/>
      <c r="C135" s="30">
        <f t="shared" si="21"/>
      </c>
      <c r="D135" s="36">
        <f t="shared" si="22"/>
      </c>
      <c r="E135" s="30">
        <f t="shared" si="23"/>
      </c>
      <c r="G135" s="37">
        <f t="shared" si="27"/>
      </c>
      <c r="H135" s="38">
        <f t="shared" si="24"/>
      </c>
      <c r="I135" s="37">
        <f t="shared" si="25"/>
      </c>
      <c r="J135" s="38">
        <f t="shared" si="26"/>
      </c>
    </row>
    <row r="136" spans="1:10" ht="15">
      <c r="A136" s="55"/>
      <c r="B136" s="2"/>
      <c r="C136" s="30">
        <f t="shared" si="21"/>
      </c>
      <c r="D136" s="36">
        <f t="shared" si="22"/>
      </c>
      <c r="E136" s="30">
        <f t="shared" si="23"/>
      </c>
      <c r="G136" s="37">
        <f t="shared" si="27"/>
      </c>
      <c r="H136" s="38">
        <f t="shared" si="24"/>
      </c>
      <c r="I136" s="37">
        <f t="shared" si="25"/>
      </c>
      <c r="J136" s="38">
        <f t="shared" si="26"/>
      </c>
    </row>
    <row r="137" spans="1:10" ht="15">
      <c r="A137" s="55"/>
      <c r="B137" s="2"/>
      <c r="C137" s="30">
        <f t="shared" si="21"/>
      </c>
      <c r="D137" s="36">
        <f t="shared" si="22"/>
      </c>
      <c r="E137" s="30">
        <f t="shared" si="23"/>
      </c>
      <c r="G137" s="37">
        <f t="shared" si="27"/>
      </c>
      <c r="H137" s="38">
        <f t="shared" si="24"/>
      </c>
      <c r="I137" s="37">
        <f t="shared" si="25"/>
      </c>
      <c r="J137" s="38">
        <f t="shared" si="26"/>
      </c>
    </row>
    <row r="138" spans="1:10" ht="15">
      <c r="A138" s="55"/>
      <c r="B138" s="2"/>
      <c r="C138" s="30">
        <f t="shared" si="21"/>
      </c>
      <c r="D138" s="36">
        <f t="shared" si="22"/>
      </c>
      <c r="E138" s="30">
        <f t="shared" si="23"/>
      </c>
      <c r="G138" s="37">
        <f t="shared" si="27"/>
      </c>
      <c r="H138" s="38">
        <f t="shared" si="24"/>
      </c>
      <c r="I138" s="37">
        <f t="shared" si="25"/>
      </c>
      <c r="J138" s="38">
        <f t="shared" si="26"/>
      </c>
    </row>
    <row r="139" spans="1:10" ht="15">
      <c r="A139" s="55"/>
      <c r="B139" s="2"/>
      <c r="C139" s="30">
        <f t="shared" si="21"/>
      </c>
      <c r="D139" s="36">
        <f t="shared" si="22"/>
      </c>
      <c r="E139" s="30">
        <f t="shared" si="23"/>
      </c>
      <c r="G139" s="37">
        <f t="shared" si="27"/>
      </c>
      <c r="H139" s="38">
        <f t="shared" si="24"/>
      </c>
      <c r="I139" s="37">
        <f t="shared" si="25"/>
      </c>
      <c r="J139" s="38">
        <f t="shared" si="26"/>
      </c>
    </row>
    <row r="140" spans="1:10" ht="15">
      <c r="A140" s="55"/>
      <c r="B140" s="2"/>
      <c r="C140" s="30">
        <f t="shared" si="21"/>
      </c>
      <c r="D140" s="36">
        <f t="shared" si="22"/>
      </c>
      <c r="E140" s="30">
        <f t="shared" si="23"/>
      </c>
      <c r="G140" s="37">
        <f t="shared" si="27"/>
      </c>
      <c r="H140" s="38">
        <f t="shared" si="24"/>
      </c>
      <c r="I140" s="37">
        <f t="shared" si="25"/>
      </c>
      <c r="J140" s="38">
        <f t="shared" si="26"/>
      </c>
    </row>
    <row r="141" spans="1:10" ht="15">
      <c r="A141" s="55"/>
      <c r="B141" s="2"/>
      <c r="C141" s="30">
        <f t="shared" si="21"/>
      </c>
      <c r="D141" s="36">
        <f t="shared" si="22"/>
      </c>
      <c r="E141" s="30">
        <f t="shared" si="23"/>
      </c>
      <c r="G141" s="37">
        <f t="shared" si="27"/>
      </c>
      <c r="H141" s="38">
        <f t="shared" si="24"/>
      </c>
      <c r="I141" s="37">
        <f t="shared" si="25"/>
      </c>
      <c r="J141" s="38">
        <f t="shared" si="26"/>
      </c>
    </row>
    <row r="142" spans="1:10" ht="15">
      <c r="A142" s="55"/>
      <c r="B142" s="2"/>
      <c r="C142" s="30">
        <f t="shared" si="21"/>
      </c>
      <c r="D142" s="36">
        <f t="shared" si="22"/>
      </c>
      <c r="E142" s="30">
        <f t="shared" si="23"/>
      </c>
      <c r="G142" s="37">
        <f t="shared" si="27"/>
      </c>
      <c r="H142" s="38">
        <f t="shared" si="24"/>
      </c>
      <c r="I142" s="37">
        <f t="shared" si="25"/>
      </c>
      <c r="J142" s="38">
        <f t="shared" si="26"/>
      </c>
    </row>
    <row r="143" spans="1:10" ht="15">
      <c r="A143" s="55"/>
      <c r="B143" s="2"/>
      <c r="C143" s="30">
        <f t="shared" si="21"/>
      </c>
      <c r="D143" s="36">
        <f t="shared" si="22"/>
      </c>
      <c r="E143" s="30">
        <f t="shared" si="23"/>
      </c>
      <c r="G143" s="37">
        <f t="shared" si="27"/>
      </c>
      <c r="H143" s="38">
        <f t="shared" si="24"/>
      </c>
      <c r="I143" s="37">
        <f t="shared" si="25"/>
      </c>
      <c r="J143" s="38">
        <f t="shared" si="26"/>
      </c>
    </row>
    <row r="144" spans="1:10" ht="15">
      <c r="A144" s="55"/>
      <c r="B144" s="2"/>
      <c r="C144" s="30">
        <f t="shared" si="21"/>
      </c>
      <c r="D144" s="36">
        <f t="shared" si="22"/>
      </c>
      <c r="E144" s="30">
        <f t="shared" si="23"/>
      </c>
      <c r="G144" s="37">
        <f t="shared" si="27"/>
      </c>
      <c r="H144" s="38">
        <f t="shared" si="24"/>
      </c>
      <c r="I144" s="37">
        <f t="shared" si="25"/>
      </c>
      <c r="J144" s="38">
        <f t="shared" si="26"/>
      </c>
    </row>
    <row r="145" spans="1:10" ht="15">
      <c r="A145" s="55"/>
      <c r="B145" s="2"/>
      <c r="C145" s="30">
        <f t="shared" si="21"/>
      </c>
      <c r="D145" s="36">
        <f t="shared" si="22"/>
      </c>
      <c r="E145" s="30">
        <f t="shared" si="23"/>
      </c>
      <c r="G145" s="37">
        <f t="shared" si="27"/>
      </c>
      <c r="H145" s="38">
        <f t="shared" si="24"/>
      </c>
      <c r="I145" s="37">
        <f t="shared" si="25"/>
      </c>
      <c r="J145" s="38">
        <f t="shared" si="26"/>
      </c>
    </row>
    <row r="146" spans="1:10" ht="15">
      <c r="A146" s="55"/>
      <c r="B146" s="2"/>
      <c r="C146" s="30">
        <f t="shared" si="21"/>
      </c>
      <c r="D146" s="36">
        <f t="shared" si="22"/>
      </c>
      <c r="E146" s="30">
        <f t="shared" si="23"/>
      </c>
      <c r="G146" s="37">
        <f t="shared" si="27"/>
      </c>
      <c r="H146" s="38">
        <f t="shared" si="24"/>
      </c>
      <c r="I146" s="37">
        <f t="shared" si="25"/>
      </c>
      <c r="J146" s="38">
        <f t="shared" si="26"/>
      </c>
    </row>
    <row r="147" spans="1:10" ht="15">
      <c r="A147" s="55"/>
      <c r="B147" s="2"/>
      <c r="C147" s="30">
        <f t="shared" si="21"/>
      </c>
      <c r="D147" s="36">
        <f t="shared" si="22"/>
      </c>
      <c r="E147" s="30">
        <f t="shared" si="23"/>
      </c>
      <c r="G147" s="37">
        <f t="shared" si="27"/>
      </c>
      <c r="H147" s="38">
        <f t="shared" si="24"/>
      </c>
      <c r="I147" s="37">
        <f t="shared" si="25"/>
      </c>
      <c r="J147" s="38">
        <f t="shared" si="26"/>
      </c>
    </row>
    <row r="148" spans="1:10" ht="15">
      <c r="A148" s="55"/>
      <c r="B148" s="2"/>
      <c r="C148" s="30">
        <f t="shared" si="21"/>
      </c>
      <c r="D148" s="36">
        <f t="shared" si="22"/>
      </c>
      <c r="E148" s="30">
        <f t="shared" si="23"/>
      </c>
      <c r="G148" s="37">
        <f t="shared" si="27"/>
      </c>
      <c r="H148" s="38">
        <f t="shared" si="24"/>
      </c>
      <c r="I148" s="37">
        <f t="shared" si="25"/>
      </c>
      <c r="J148" s="38">
        <f t="shared" si="26"/>
      </c>
    </row>
    <row r="149" spans="1:10" ht="15">
      <c r="A149" s="55"/>
      <c r="B149" s="2"/>
      <c r="C149" s="30">
        <f t="shared" si="21"/>
      </c>
      <c r="D149" s="36">
        <f t="shared" si="22"/>
      </c>
      <c r="E149" s="30">
        <f t="shared" si="23"/>
      </c>
      <c r="G149" s="37">
        <f t="shared" si="27"/>
      </c>
      <c r="H149" s="38">
        <f t="shared" si="24"/>
      </c>
      <c r="I149" s="37">
        <f t="shared" si="25"/>
      </c>
      <c r="J149" s="38">
        <f t="shared" si="26"/>
      </c>
    </row>
    <row r="150" spans="1:10" ht="15">
      <c r="A150" s="56"/>
      <c r="B150" s="3"/>
      <c r="C150" s="41">
        <f t="shared" si="21"/>
      </c>
      <c r="D150" s="42">
        <f t="shared" si="22"/>
      </c>
      <c r="E150" s="41">
        <f t="shared" si="23"/>
      </c>
      <c r="G150" s="43">
        <f t="shared" si="27"/>
      </c>
      <c r="H150" s="44">
        <f t="shared" si="24"/>
      </c>
      <c r="I150" s="43">
        <f t="shared" si="25"/>
      </c>
      <c r="J150" s="44">
        <f t="shared" si="26"/>
      </c>
    </row>
  </sheetData>
  <sheetProtection password="EB4E" sheet="1"/>
  <mergeCells count="37">
    <mergeCell ref="A2:AD2"/>
    <mergeCell ref="A15:A16"/>
    <mergeCell ref="B15:E15"/>
    <mergeCell ref="G15:J15"/>
    <mergeCell ref="B16:E16"/>
    <mergeCell ref="G16:J16"/>
    <mergeCell ref="B18:C18"/>
    <mergeCell ref="D18:E18"/>
    <mergeCell ref="G18:H18"/>
    <mergeCell ref="I18:J18"/>
    <mergeCell ref="G17:J17"/>
    <mergeCell ref="B14:E14"/>
    <mergeCell ref="G14:J14"/>
    <mergeCell ref="B60:E60"/>
    <mergeCell ref="G60:J60"/>
    <mergeCell ref="A61:A62"/>
    <mergeCell ref="B61:E61"/>
    <mergeCell ref="G61:J61"/>
    <mergeCell ref="B62:E62"/>
    <mergeCell ref="G62:J62"/>
    <mergeCell ref="G63:J63"/>
    <mergeCell ref="B64:C64"/>
    <mergeCell ref="D64:E64"/>
    <mergeCell ref="G64:H64"/>
    <mergeCell ref="I64:J64"/>
    <mergeCell ref="B106:E106"/>
    <mergeCell ref="G106:J106"/>
    <mergeCell ref="B110:C110"/>
    <mergeCell ref="D110:E110"/>
    <mergeCell ref="G110:H110"/>
    <mergeCell ref="I110:J110"/>
    <mergeCell ref="A107:A108"/>
    <mergeCell ref="B107:E107"/>
    <mergeCell ref="G107:J107"/>
    <mergeCell ref="B108:E108"/>
    <mergeCell ref="G108:J108"/>
    <mergeCell ref="G109:J109"/>
  </mergeCells>
  <printOptions/>
  <pageMargins left="0.03937007874015748" right="0.03937007874015748" top="0.5905511811023623" bottom="0.5905511811023623" header="0.5118110236220472" footer="0.31496062992125984"/>
  <pageSetup horizontalDpi="600" verticalDpi="600" orientation="landscape" paperSize="9" scale="72" r:id="rId1"/>
  <headerFooter>
    <oddHeader>&amp;R&amp;P</oddHeader>
    <oddFooter>&amp;L&amp;9&amp;Z&amp;F / 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P58"/>
  <sheetViews>
    <sheetView zoomScalePageLayoutView="0" workbookViewId="0" topLeftCell="A1">
      <selection activeCell="N30" sqref="N30"/>
    </sheetView>
  </sheetViews>
  <sheetFormatPr defaultColWidth="11.57421875" defaultRowHeight="15"/>
  <cols>
    <col min="1" max="1" width="16.140625" style="7" customWidth="1"/>
    <col min="2" max="2" width="6.7109375" style="7" customWidth="1"/>
    <col min="3" max="3" width="7.7109375" style="7" customWidth="1"/>
    <col min="4" max="4" width="6.7109375" style="7" customWidth="1"/>
    <col min="5" max="5" width="7.57421875" style="7" customWidth="1"/>
    <col min="6" max="6" width="6.28125" style="7" customWidth="1"/>
    <col min="7" max="7" width="6.7109375" style="7" customWidth="1"/>
    <col min="8" max="8" width="7.57421875" style="7" customWidth="1"/>
    <col min="9" max="10" width="6.7109375" style="7" customWidth="1"/>
    <col min="11" max="11" width="2.00390625" style="7" customWidth="1"/>
    <col min="12" max="15" width="6.7109375" style="7" customWidth="1"/>
    <col min="16" max="16" width="2.140625" style="7" customWidth="1"/>
    <col min="17" max="19" width="6.7109375" style="7" customWidth="1"/>
    <col min="20" max="20" width="7.28125" style="7" customWidth="1"/>
    <col min="21" max="22" width="6.7109375" style="7" customWidth="1"/>
    <col min="23" max="16384" width="11.57421875" style="7" customWidth="1"/>
  </cols>
  <sheetData>
    <row r="1" spans="1:16" ht="31.5" customHeight="1">
      <c r="A1" s="137" t="s">
        <v>68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99"/>
    </row>
    <row r="2" spans="1:16" ht="21">
      <c r="A2" s="134" t="s">
        <v>29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98"/>
      <c r="P2" s="98"/>
    </row>
    <row r="3" spans="1:11" ht="15">
      <c r="A3" s="8" t="str">
        <f>'Tranches fixes_Rev. bruts'!A3</f>
        <v>Nombre d'heures d'ouverture par jour de la crèche :</v>
      </c>
      <c r="B3" s="9"/>
      <c r="C3" s="10"/>
      <c r="G3" s="47"/>
      <c r="H3" s="100" t="s">
        <v>69</v>
      </c>
      <c r="K3" s="8"/>
    </row>
    <row r="4" spans="1:11" ht="15">
      <c r="A4" s="8"/>
      <c r="B4" s="9"/>
      <c r="C4" s="10"/>
      <c r="F4" s="8"/>
      <c r="G4" s="10"/>
      <c r="H4" s="11"/>
      <c r="K4" s="8"/>
    </row>
    <row r="5" spans="2:10" ht="15.75" customHeight="1">
      <c r="B5" s="12" t="str">
        <f>'Tranches fixes_Rev. bruts'!B5</f>
        <v>Prix coûtant brut  à la journée en Fr.</v>
      </c>
      <c r="F5" s="8"/>
      <c r="G5" s="6"/>
      <c r="I5" s="12"/>
      <c r="J5" s="12"/>
    </row>
    <row r="6" spans="2:14" ht="15">
      <c r="B6" s="12" t="str">
        <f>'Tranches fixes_Rev. bruts'!B6</f>
        <v>Part Etat 10 %</v>
      </c>
      <c r="C6" s="9"/>
      <c r="F6" s="8"/>
      <c r="G6" s="13">
        <f>G3*N6*0.1</f>
        <v>0</v>
      </c>
      <c r="H6" s="14" t="s">
        <v>65</v>
      </c>
      <c r="I6" s="12"/>
      <c r="J6" s="12"/>
      <c r="N6" s="7">
        <f>'Tranches fixes_Rev. bruts'!N6</f>
        <v>8.37</v>
      </c>
    </row>
    <row r="7" spans="2:10" ht="15">
      <c r="B7" s="12" t="str">
        <f>'Tranches fixes_Rev. bruts'!B7</f>
        <v>Part employeur</v>
      </c>
      <c r="C7" s="9"/>
      <c r="D7" s="48">
        <f>'Tranches fixes_Rev. bruts'!D7</f>
        <v>0.055</v>
      </c>
      <c r="F7" s="8"/>
      <c r="G7" s="15">
        <f>N6*G3*D7</f>
        <v>0</v>
      </c>
      <c r="H7" s="14" t="s">
        <v>1</v>
      </c>
      <c r="I7" s="12"/>
      <c r="J7" s="12"/>
    </row>
    <row r="8" spans="2:10" ht="15.75" thickBot="1">
      <c r="B8" s="12" t="str">
        <f>'Tranches fixes_Rev. bruts'!B8</f>
        <v>Prix coûtant net  à la journée en Fr.</v>
      </c>
      <c r="C8" s="9"/>
      <c r="F8" s="8"/>
      <c r="G8" s="16">
        <f>G5-G6-G7</f>
        <v>0</v>
      </c>
      <c r="H8" s="14" t="s">
        <v>2</v>
      </c>
      <c r="I8" s="12"/>
      <c r="J8" s="12"/>
    </row>
    <row r="9" spans="1:11" ht="15.75" thickTop="1">
      <c r="A9" s="8"/>
      <c r="B9" s="9"/>
      <c r="C9" s="10"/>
      <c r="F9" s="8"/>
      <c r="G9" s="10"/>
      <c r="H9" s="11"/>
      <c r="K9" s="8"/>
    </row>
    <row r="10" spans="1:11" ht="15">
      <c r="A10" s="12" t="str">
        <f>'Tranches fixes_Rev. bruts'!A10</f>
        <v>Tarif parents plancher (Fr. / jour) :</v>
      </c>
      <c r="B10" s="10"/>
      <c r="G10" s="10"/>
      <c r="H10" s="8">
        <f>'Tranches fixes_Rev. bruts'!H10</f>
        <v>18</v>
      </c>
      <c r="K10" s="8"/>
    </row>
    <row r="11" spans="1:11" ht="15">
      <c r="A11" s="57" t="s">
        <v>72</v>
      </c>
      <c r="B11" s="10"/>
      <c r="H11" s="8">
        <f>'Tranches fixes_Rev. bruts'!H11</f>
        <v>18</v>
      </c>
      <c r="K11" s="8"/>
    </row>
    <row r="12" spans="1:8" ht="15">
      <c r="A12" s="8"/>
      <c r="B12" s="12"/>
      <c r="C12" s="10"/>
      <c r="F12" s="8"/>
      <c r="G12" s="10"/>
      <c r="H12" s="11"/>
    </row>
    <row r="13" spans="1:6" ht="15">
      <c r="A13" s="18" t="s">
        <v>3</v>
      </c>
      <c r="B13" s="19"/>
      <c r="C13" s="19"/>
      <c r="D13" s="19"/>
      <c r="E13" s="19"/>
      <c r="F13" s="19"/>
    </row>
    <row r="14" spans="1:10" ht="31.5" customHeight="1">
      <c r="A14" s="20"/>
      <c r="B14" s="124" t="s">
        <v>4</v>
      </c>
      <c r="C14" s="124"/>
      <c r="D14" s="124"/>
      <c r="E14" s="124"/>
      <c r="G14" s="124" t="s">
        <v>5</v>
      </c>
      <c r="H14" s="124"/>
      <c r="I14" s="124"/>
      <c r="J14" s="124"/>
    </row>
    <row r="15" spans="1:10" ht="17.25" customHeight="1">
      <c r="A15" s="110" t="s">
        <v>41</v>
      </c>
      <c r="B15" s="112" t="s">
        <v>7</v>
      </c>
      <c r="C15" s="113"/>
      <c r="D15" s="113"/>
      <c r="E15" s="114"/>
      <c r="G15" s="115" t="s">
        <v>7</v>
      </c>
      <c r="H15" s="116"/>
      <c r="I15" s="116"/>
      <c r="J15" s="117"/>
    </row>
    <row r="16" spans="1:10" ht="17.25" customHeight="1">
      <c r="A16" s="111"/>
      <c r="B16" s="118" t="s">
        <v>8</v>
      </c>
      <c r="C16" s="119"/>
      <c r="D16" s="119"/>
      <c r="E16" s="120"/>
      <c r="G16" s="121" t="s">
        <v>8</v>
      </c>
      <c r="H16" s="122"/>
      <c r="I16" s="122"/>
      <c r="J16" s="123"/>
    </row>
    <row r="17" spans="1:10" ht="15" customHeight="1">
      <c r="A17" s="21"/>
      <c r="B17" s="22"/>
      <c r="C17" s="23"/>
      <c r="D17" s="23"/>
      <c r="E17" s="24"/>
      <c r="G17" s="126"/>
      <c r="H17" s="124"/>
      <c r="I17" s="124"/>
      <c r="J17" s="127"/>
    </row>
    <row r="18" spans="2:10" ht="15" customHeight="1">
      <c r="B18" s="112" t="s">
        <v>11</v>
      </c>
      <c r="C18" s="114"/>
      <c r="D18" s="112" t="s">
        <v>12</v>
      </c>
      <c r="E18" s="114"/>
      <c r="G18" s="115" t="s">
        <v>11</v>
      </c>
      <c r="H18" s="116"/>
      <c r="I18" s="115" t="s">
        <v>12</v>
      </c>
      <c r="J18" s="117"/>
    </row>
    <row r="19" spans="2:10" ht="15">
      <c r="B19" s="22" t="s">
        <v>13</v>
      </c>
      <c r="C19" s="23" t="s">
        <v>14</v>
      </c>
      <c r="D19" s="22" t="s">
        <v>13</v>
      </c>
      <c r="E19" s="24" t="s">
        <v>14</v>
      </c>
      <c r="G19" s="53" t="s">
        <v>13</v>
      </c>
      <c r="H19" s="52" t="s">
        <v>14</v>
      </c>
      <c r="I19" s="53" t="s">
        <v>13</v>
      </c>
      <c r="J19" s="54" t="s">
        <v>14</v>
      </c>
    </row>
    <row r="20" spans="1:10" ht="15" customHeight="1">
      <c r="A20" s="65" t="s">
        <v>70</v>
      </c>
      <c r="B20" s="1"/>
      <c r="C20" s="30">
        <f aca="true" t="shared" si="0" ref="C20:C25">IF($G$5="","",B20/$G$5)</f>
      </c>
      <c r="D20" s="31">
        <f aca="true" t="shared" si="1" ref="D20:D25">IF($G$5="","",$G$5-B20)</f>
      </c>
      <c r="E20" s="30">
        <f aca="true" t="shared" si="2" ref="E20:E25">IF($G$5="","",D20/$G$5)</f>
      </c>
      <c r="G20" s="32">
        <f>IF(B20="","",IF(B20-$G$6-$G$7&lt;$H$10,$H$10,$H$11))</f>
      </c>
      <c r="H20" s="33">
        <f>IF($G$5="","",G20/$G$8)</f>
      </c>
      <c r="I20" s="32">
        <f>IF($G$5="","",$G$8-G20)</f>
      </c>
      <c r="J20" s="33">
        <f>IF($G$5="","",1-H20)</f>
      </c>
    </row>
    <row r="21" spans="1:10" ht="15" customHeight="1">
      <c r="A21" s="55"/>
      <c r="B21" s="2"/>
      <c r="C21" s="30">
        <f t="shared" si="0"/>
      </c>
      <c r="D21" s="36">
        <f t="shared" si="1"/>
      </c>
      <c r="E21" s="30">
        <f t="shared" si="2"/>
      </c>
      <c r="G21" s="37">
        <f>IF(B21="","",IF(B21-$G$6-$G$7&lt;$H$10,$H$10,ROUND((B21-$G$6-$G$7)*20,0.1)/20))</f>
      </c>
      <c r="H21" s="38">
        <f aca="true" t="shared" si="3" ref="H21:H58">IF($G$5="","",G21/$G$8)</f>
      </c>
      <c r="I21" s="37">
        <f aca="true" t="shared" si="4" ref="I21:I58">IF($G$5="","",$G$8-G21)</f>
      </c>
      <c r="J21" s="38">
        <f aca="true" t="shared" si="5" ref="J21:J58">IF($G$5="","",1-H21)</f>
      </c>
    </row>
    <row r="22" spans="1:10" ht="15">
      <c r="A22" s="55"/>
      <c r="B22" s="2"/>
      <c r="C22" s="30">
        <f t="shared" si="0"/>
      </c>
      <c r="D22" s="36">
        <f t="shared" si="1"/>
      </c>
      <c r="E22" s="30">
        <f t="shared" si="2"/>
      </c>
      <c r="G22" s="37">
        <f aca="true" t="shared" si="6" ref="G22:G58">IF(B22="","",IF(B22-$G$6-$G$7&lt;$H$10,$H$10,ROUND((B22-$G$6-$G$7)*20,0.1)/20))</f>
      </c>
      <c r="H22" s="38">
        <f t="shared" si="3"/>
      </c>
      <c r="I22" s="37">
        <f t="shared" si="4"/>
      </c>
      <c r="J22" s="38">
        <f t="shared" si="5"/>
      </c>
    </row>
    <row r="23" spans="1:10" ht="15">
      <c r="A23" s="55"/>
      <c r="B23" s="2"/>
      <c r="C23" s="30">
        <f t="shared" si="0"/>
      </c>
      <c r="D23" s="36">
        <f t="shared" si="1"/>
      </c>
      <c r="E23" s="30">
        <f t="shared" si="2"/>
      </c>
      <c r="G23" s="37">
        <f t="shared" si="6"/>
      </c>
      <c r="H23" s="38">
        <f t="shared" si="3"/>
      </c>
      <c r="I23" s="37">
        <f t="shared" si="4"/>
      </c>
      <c r="J23" s="38">
        <f t="shared" si="5"/>
      </c>
    </row>
    <row r="24" spans="1:10" ht="15">
      <c r="A24" s="55"/>
      <c r="B24" s="2"/>
      <c r="C24" s="30">
        <f t="shared" si="0"/>
      </c>
      <c r="D24" s="36">
        <f t="shared" si="1"/>
      </c>
      <c r="E24" s="30">
        <f t="shared" si="2"/>
      </c>
      <c r="G24" s="37">
        <f t="shared" si="6"/>
      </c>
      <c r="H24" s="38">
        <f t="shared" si="3"/>
      </c>
      <c r="I24" s="37">
        <f t="shared" si="4"/>
      </c>
      <c r="J24" s="38">
        <f t="shared" si="5"/>
      </c>
    </row>
    <row r="25" spans="1:10" ht="15">
      <c r="A25" s="55"/>
      <c r="B25" s="2"/>
      <c r="C25" s="30">
        <f t="shared" si="0"/>
      </c>
      <c r="D25" s="36">
        <f t="shared" si="1"/>
      </c>
      <c r="E25" s="30">
        <f t="shared" si="2"/>
      </c>
      <c r="G25" s="37">
        <f t="shared" si="6"/>
      </c>
      <c r="H25" s="38">
        <f t="shared" si="3"/>
      </c>
      <c r="I25" s="37">
        <f t="shared" si="4"/>
      </c>
      <c r="J25" s="38">
        <f t="shared" si="5"/>
      </c>
    </row>
    <row r="26" spans="1:10" ht="15">
      <c r="A26" s="55"/>
      <c r="B26" s="2"/>
      <c r="C26" s="30">
        <f aca="true" t="shared" si="7" ref="C26:C58">IF($G$5="","",B26/$G$5)</f>
      </c>
      <c r="D26" s="36">
        <f aca="true" t="shared" si="8" ref="D26:D58">IF($G$5="","",$G$5-B26)</f>
      </c>
      <c r="E26" s="30">
        <f aca="true" t="shared" si="9" ref="E26:E58">IF($G$5="","",D26/$G$5)</f>
      </c>
      <c r="G26" s="37">
        <f t="shared" si="6"/>
      </c>
      <c r="H26" s="38">
        <f t="shared" si="3"/>
      </c>
      <c r="I26" s="37">
        <f t="shared" si="4"/>
      </c>
      <c r="J26" s="38">
        <f t="shared" si="5"/>
      </c>
    </row>
    <row r="27" spans="1:10" ht="15">
      <c r="A27" s="55"/>
      <c r="B27" s="2"/>
      <c r="C27" s="30">
        <f t="shared" si="7"/>
      </c>
      <c r="D27" s="36">
        <f t="shared" si="8"/>
      </c>
      <c r="E27" s="30">
        <f t="shared" si="9"/>
      </c>
      <c r="G27" s="37">
        <f t="shared" si="6"/>
      </c>
      <c r="H27" s="38">
        <f t="shared" si="3"/>
      </c>
      <c r="I27" s="37">
        <f t="shared" si="4"/>
      </c>
      <c r="J27" s="38">
        <f t="shared" si="5"/>
      </c>
    </row>
    <row r="28" spans="1:10" ht="15">
      <c r="A28" s="55"/>
      <c r="B28" s="2"/>
      <c r="C28" s="30">
        <f t="shared" si="7"/>
      </c>
      <c r="D28" s="36">
        <f t="shared" si="8"/>
      </c>
      <c r="E28" s="30">
        <f t="shared" si="9"/>
      </c>
      <c r="G28" s="37">
        <f t="shared" si="6"/>
      </c>
      <c r="H28" s="38">
        <f t="shared" si="3"/>
      </c>
      <c r="I28" s="37">
        <f t="shared" si="4"/>
      </c>
      <c r="J28" s="38">
        <f t="shared" si="5"/>
      </c>
    </row>
    <row r="29" spans="1:10" ht="15">
      <c r="A29" s="55"/>
      <c r="B29" s="2"/>
      <c r="C29" s="30">
        <f t="shared" si="7"/>
      </c>
      <c r="D29" s="36">
        <f t="shared" si="8"/>
      </c>
      <c r="E29" s="30">
        <f t="shared" si="9"/>
      </c>
      <c r="G29" s="37">
        <f t="shared" si="6"/>
      </c>
      <c r="H29" s="38">
        <f t="shared" si="3"/>
      </c>
      <c r="I29" s="37">
        <f t="shared" si="4"/>
      </c>
      <c r="J29" s="38">
        <f t="shared" si="5"/>
      </c>
    </row>
    <row r="30" spans="1:10" ht="15">
      <c r="A30" s="55"/>
      <c r="B30" s="2"/>
      <c r="C30" s="30">
        <f t="shared" si="7"/>
      </c>
      <c r="D30" s="36">
        <f t="shared" si="8"/>
      </c>
      <c r="E30" s="30">
        <f t="shared" si="9"/>
      </c>
      <c r="G30" s="37">
        <f t="shared" si="6"/>
      </c>
      <c r="H30" s="38">
        <f t="shared" si="3"/>
      </c>
      <c r="I30" s="37">
        <f t="shared" si="4"/>
      </c>
      <c r="J30" s="38">
        <f t="shared" si="5"/>
      </c>
    </row>
    <row r="31" spans="1:10" ht="15">
      <c r="A31" s="55"/>
      <c r="B31" s="2"/>
      <c r="C31" s="30">
        <f t="shared" si="7"/>
      </c>
      <c r="D31" s="36">
        <f t="shared" si="8"/>
      </c>
      <c r="E31" s="30">
        <f t="shared" si="9"/>
      </c>
      <c r="G31" s="37">
        <f t="shared" si="6"/>
      </c>
      <c r="H31" s="38">
        <f t="shared" si="3"/>
      </c>
      <c r="I31" s="37">
        <f t="shared" si="4"/>
      </c>
      <c r="J31" s="38">
        <f t="shared" si="5"/>
      </c>
    </row>
    <row r="32" spans="1:10" ht="15">
      <c r="A32" s="55"/>
      <c r="B32" s="2"/>
      <c r="C32" s="30">
        <f t="shared" si="7"/>
      </c>
      <c r="D32" s="36">
        <f t="shared" si="8"/>
      </c>
      <c r="E32" s="30">
        <f t="shared" si="9"/>
      </c>
      <c r="G32" s="37">
        <f t="shared" si="6"/>
      </c>
      <c r="H32" s="38">
        <f t="shared" si="3"/>
      </c>
      <c r="I32" s="37">
        <f t="shared" si="4"/>
      </c>
      <c r="J32" s="38">
        <f t="shared" si="5"/>
      </c>
    </row>
    <row r="33" spans="1:10" ht="15">
      <c r="A33" s="55"/>
      <c r="B33" s="2"/>
      <c r="C33" s="30">
        <f t="shared" si="7"/>
      </c>
      <c r="D33" s="36">
        <f t="shared" si="8"/>
      </c>
      <c r="E33" s="30">
        <f t="shared" si="9"/>
      </c>
      <c r="G33" s="37">
        <f t="shared" si="6"/>
      </c>
      <c r="H33" s="38">
        <f t="shared" si="3"/>
      </c>
      <c r="I33" s="37">
        <f t="shared" si="4"/>
      </c>
      <c r="J33" s="38">
        <f t="shared" si="5"/>
      </c>
    </row>
    <row r="34" spans="1:10" ht="15">
      <c r="A34" s="55"/>
      <c r="B34" s="2"/>
      <c r="C34" s="30">
        <f t="shared" si="7"/>
      </c>
      <c r="D34" s="36">
        <f t="shared" si="8"/>
      </c>
      <c r="E34" s="30">
        <f t="shared" si="9"/>
      </c>
      <c r="G34" s="37">
        <f t="shared" si="6"/>
      </c>
      <c r="H34" s="38">
        <f t="shared" si="3"/>
      </c>
      <c r="I34" s="37">
        <f t="shared" si="4"/>
      </c>
      <c r="J34" s="38">
        <f t="shared" si="5"/>
      </c>
    </row>
    <row r="35" spans="1:10" ht="15">
      <c r="A35" s="55"/>
      <c r="B35" s="2"/>
      <c r="C35" s="30">
        <f t="shared" si="7"/>
      </c>
      <c r="D35" s="36">
        <f t="shared" si="8"/>
      </c>
      <c r="E35" s="30">
        <f t="shared" si="9"/>
      </c>
      <c r="G35" s="37">
        <f t="shared" si="6"/>
      </c>
      <c r="H35" s="38">
        <f t="shared" si="3"/>
      </c>
      <c r="I35" s="37">
        <f t="shared" si="4"/>
      </c>
      <c r="J35" s="38">
        <f t="shared" si="5"/>
      </c>
    </row>
    <row r="36" spans="1:10" ht="15">
      <c r="A36" s="55"/>
      <c r="B36" s="2"/>
      <c r="C36" s="30">
        <f t="shared" si="7"/>
      </c>
      <c r="D36" s="36">
        <f t="shared" si="8"/>
      </c>
      <c r="E36" s="30">
        <f t="shared" si="9"/>
      </c>
      <c r="G36" s="37">
        <f t="shared" si="6"/>
      </c>
      <c r="H36" s="38">
        <f t="shared" si="3"/>
      </c>
      <c r="I36" s="37">
        <f t="shared" si="4"/>
      </c>
      <c r="J36" s="38">
        <f t="shared" si="5"/>
      </c>
    </row>
    <row r="37" spans="1:10" ht="15">
      <c r="A37" s="55"/>
      <c r="B37" s="2"/>
      <c r="C37" s="30">
        <f t="shared" si="7"/>
      </c>
      <c r="D37" s="36">
        <f t="shared" si="8"/>
      </c>
      <c r="E37" s="30">
        <f t="shared" si="9"/>
      </c>
      <c r="G37" s="37">
        <f t="shared" si="6"/>
      </c>
      <c r="H37" s="38">
        <f t="shared" si="3"/>
      </c>
      <c r="I37" s="37">
        <f t="shared" si="4"/>
      </c>
      <c r="J37" s="38">
        <f t="shared" si="5"/>
      </c>
    </row>
    <row r="38" spans="1:10" ht="15">
      <c r="A38" s="55"/>
      <c r="B38" s="2"/>
      <c r="C38" s="30">
        <f t="shared" si="7"/>
      </c>
      <c r="D38" s="36">
        <f t="shared" si="8"/>
      </c>
      <c r="E38" s="30">
        <f t="shared" si="9"/>
      </c>
      <c r="G38" s="37">
        <f t="shared" si="6"/>
      </c>
      <c r="H38" s="38">
        <f t="shared" si="3"/>
      </c>
      <c r="I38" s="37">
        <f t="shared" si="4"/>
      </c>
      <c r="J38" s="38">
        <f t="shared" si="5"/>
      </c>
    </row>
    <row r="39" spans="1:10" ht="15">
      <c r="A39" s="55"/>
      <c r="B39" s="2"/>
      <c r="C39" s="30">
        <f t="shared" si="7"/>
      </c>
      <c r="D39" s="36">
        <f t="shared" si="8"/>
      </c>
      <c r="E39" s="30">
        <f t="shared" si="9"/>
      </c>
      <c r="G39" s="37">
        <f t="shared" si="6"/>
      </c>
      <c r="H39" s="38">
        <f t="shared" si="3"/>
      </c>
      <c r="I39" s="37">
        <f t="shared" si="4"/>
      </c>
      <c r="J39" s="38">
        <f t="shared" si="5"/>
      </c>
    </row>
    <row r="40" spans="1:10" ht="15">
      <c r="A40" s="55"/>
      <c r="B40" s="2"/>
      <c r="C40" s="30">
        <f t="shared" si="7"/>
      </c>
      <c r="D40" s="36">
        <f t="shared" si="8"/>
      </c>
      <c r="E40" s="30">
        <f t="shared" si="9"/>
      </c>
      <c r="G40" s="37">
        <f t="shared" si="6"/>
      </c>
      <c r="H40" s="38">
        <f t="shared" si="3"/>
      </c>
      <c r="I40" s="37">
        <f t="shared" si="4"/>
      </c>
      <c r="J40" s="38">
        <f t="shared" si="5"/>
      </c>
    </row>
    <row r="41" spans="1:10" ht="15">
      <c r="A41" s="55"/>
      <c r="B41" s="2"/>
      <c r="C41" s="30">
        <f t="shared" si="7"/>
      </c>
      <c r="D41" s="36">
        <f t="shared" si="8"/>
      </c>
      <c r="E41" s="30">
        <f t="shared" si="9"/>
      </c>
      <c r="G41" s="37">
        <f t="shared" si="6"/>
      </c>
      <c r="H41" s="38">
        <f t="shared" si="3"/>
      </c>
      <c r="I41" s="37">
        <f t="shared" si="4"/>
      </c>
      <c r="J41" s="38">
        <f t="shared" si="5"/>
      </c>
    </row>
    <row r="42" spans="1:10" ht="15">
      <c r="A42" s="55"/>
      <c r="B42" s="2"/>
      <c r="C42" s="30">
        <f t="shared" si="7"/>
      </c>
      <c r="D42" s="36">
        <f t="shared" si="8"/>
      </c>
      <c r="E42" s="30">
        <f t="shared" si="9"/>
      </c>
      <c r="G42" s="37">
        <f t="shared" si="6"/>
      </c>
      <c r="H42" s="38">
        <f t="shared" si="3"/>
      </c>
      <c r="I42" s="37">
        <f t="shared" si="4"/>
      </c>
      <c r="J42" s="38">
        <f t="shared" si="5"/>
      </c>
    </row>
    <row r="43" spans="1:10" ht="15">
      <c r="A43" s="55"/>
      <c r="B43" s="2"/>
      <c r="C43" s="30">
        <f t="shared" si="7"/>
      </c>
      <c r="D43" s="36">
        <f t="shared" si="8"/>
      </c>
      <c r="E43" s="30">
        <f t="shared" si="9"/>
      </c>
      <c r="G43" s="37">
        <f t="shared" si="6"/>
      </c>
      <c r="H43" s="38">
        <f t="shared" si="3"/>
      </c>
      <c r="I43" s="37">
        <f t="shared" si="4"/>
      </c>
      <c r="J43" s="38">
        <f t="shared" si="5"/>
      </c>
    </row>
    <row r="44" spans="1:10" ht="15">
      <c r="A44" s="55"/>
      <c r="B44" s="2"/>
      <c r="C44" s="30">
        <f t="shared" si="7"/>
      </c>
      <c r="D44" s="36">
        <f t="shared" si="8"/>
      </c>
      <c r="E44" s="30">
        <f t="shared" si="9"/>
      </c>
      <c r="G44" s="37">
        <f t="shared" si="6"/>
      </c>
      <c r="H44" s="38">
        <f t="shared" si="3"/>
      </c>
      <c r="I44" s="37">
        <f t="shared" si="4"/>
      </c>
      <c r="J44" s="38">
        <f t="shared" si="5"/>
      </c>
    </row>
    <row r="45" spans="1:10" ht="15">
      <c r="A45" s="55"/>
      <c r="B45" s="2"/>
      <c r="C45" s="30">
        <f t="shared" si="7"/>
      </c>
      <c r="D45" s="36">
        <f t="shared" si="8"/>
      </c>
      <c r="E45" s="30">
        <f t="shared" si="9"/>
      </c>
      <c r="G45" s="37">
        <f t="shared" si="6"/>
      </c>
      <c r="H45" s="38">
        <f t="shared" si="3"/>
      </c>
      <c r="I45" s="37">
        <f t="shared" si="4"/>
      </c>
      <c r="J45" s="38">
        <f t="shared" si="5"/>
      </c>
    </row>
    <row r="46" spans="1:10" ht="15">
      <c r="A46" s="55"/>
      <c r="B46" s="2"/>
      <c r="C46" s="30">
        <f t="shared" si="7"/>
      </c>
      <c r="D46" s="36">
        <f t="shared" si="8"/>
      </c>
      <c r="E46" s="30">
        <f t="shared" si="9"/>
      </c>
      <c r="G46" s="37">
        <f t="shared" si="6"/>
      </c>
      <c r="H46" s="38">
        <f t="shared" si="3"/>
      </c>
      <c r="I46" s="37">
        <f t="shared" si="4"/>
      </c>
      <c r="J46" s="38">
        <f t="shared" si="5"/>
      </c>
    </row>
    <row r="47" spans="1:10" ht="15">
      <c r="A47" s="55"/>
      <c r="B47" s="2"/>
      <c r="C47" s="30">
        <f t="shared" si="7"/>
      </c>
      <c r="D47" s="36">
        <f t="shared" si="8"/>
      </c>
      <c r="E47" s="30">
        <f t="shared" si="9"/>
      </c>
      <c r="G47" s="37">
        <f t="shared" si="6"/>
      </c>
      <c r="H47" s="38">
        <f t="shared" si="3"/>
      </c>
      <c r="I47" s="37">
        <f t="shared" si="4"/>
      </c>
      <c r="J47" s="38">
        <f t="shared" si="5"/>
      </c>
    </row>
    <row r="48" spans="1:10" ht="15">
      <c r="A48" s="55"/>
      <c r="B48" s="2"/>
      <c r="C48" s="30">
        <f t="shared" si="7"/>
      </c>
      <c r="D48" s="36">
        <f t="shared" si="8"/>
      </c>
      <c r="E48" s="30">
        <f t="shared" si="9"/>
      </c>
      <c r="G48" s="37">
        <f t="shared" si="6"/>
      </c>
      <c r="H48" s="38">
        <f t="shared" si="3"/>
      </c>
      <c r="I48" s="37">
        <f t="shared" si="4"/>
      </c>
      <c r="J48" s="38">
        <f t="shared" si="5"/>
      </c>
    </row>
    <row r="49" spans="1:10" ht="15">
      <c r="A49" s="55"/>
      <c r="B49" s="2"/>
      <c r="C49" s="30">
        <f t="shared" si="7"/>
      </c>
      <c r="D49" s="36">
        <f t="shared" si="8"/>
      </c>
      <c r="E49" s="30">
        <f t="shared" si="9"/>
      </c>
      <c r="F49" s="8"/>
      <c r="G49" s="37">
        <f t="shared" si="6"/>
      </c>
      <c r="H49" s="38">
        <f t="shared" si="3"/>
      </c>
      <c r="I49" s="37">
        <f t="shared" si="4"/>
      </c>
      <c r="J49" s="38">
        <f t="shared" si="5"/>
      </c>
    </row>
    <row r="50" spans="1:10" s="39" customFormat="1" ht="15">
      <c r="A50" s="55"/>
      <c r="B50" s="2"/>
      <c r="C50" s="30">
        <f t="shared" si="7"/>
      </c>
      <c r="D50" s="36">
        <f t="shared" si="8"/>
      </c>
      <c r="E50" s="30">
        <f t="shared" si="9"/>
      </c>
      <c r="G50" s="37">
        <f t="shared" si="6"/>
      </c>
      <c r="H50" s="38">
        <f t="shared" si="3"/>
      </c>
      <c r="I50" s="37">
        <f t="shared" si="4"/>
      </c>
      <c r="J50" s="38">
        <f t="shared" si="5"/>
      </c>
    </row>
    <row r="51" spans="1:10" s="39" customFormat="1" ht="15">
      <c r="A51" s="55"/>
      <c r="B51" s="2"/>
      <c r="C51" s="30">
        <f t="shared" si="7"/>
      </c>
      <c r="D51" s="36">
        <f t="shared" si="8"/>
      </c>
      <c r="E51" s="30">
        <f t="shared" si="9"/>
      </c>
      <c r="G51" s="37">
        <f t="shared" si="6"/>
      </c>
      <c r="H51" s="38">
        <f t="shared" si="3"/>
      </c>
      <c r="I51" s="37">
        <f t="shared" si="4"/>
      </c>
      <c r="J51" s="38">
        <f t="shared" si="5"/>
      </c>
    </row>
    <row r="52" spans="1:10" ht="15">
      <c r="A52" s="55"/>
      <c r="B52" s="2"/>
      <c r="C52" s="30">
        <f t="shared" si="7"/>
      </c>
      <c r="D52" s="36">
        <f t="shared" si="8"/>
      </c>
      <c r="E52" s="30">
        <f t="shared" si="9"/>
      </c>
      <c r="G52" s="37">
        <f t="shared" si="6"/>
      </c>
      <c r="H52" s="38">
        <f t="shared" si="3"/>
      </c>
      <c r="I52" s="37">
        <f t="shared" si="4"/>
      </c>
      <c r="J52" s="38">
        <f t="shared" si="5"/>
      </c>
    </row>
    <row r="53" spans="1:10" ht="15">
      <c r="A53" s="55"/>
      <c r="B53" s="2"/>
      <c r="C53" s="30">
        <f t="shared" si="7"/>
      </c>
      <c r="D53" s="36">
        <f t="shared" si="8"/>
      </c>
      <c r="E53" s="30">
        <f t="shared" si="9"/>
      </c>
      <c r="G53" s="37">
        <f t="shared" si="6"/>
      </c>
      <c r="H53" s="38">
        <f t="shared" si="3"/>
      </c>
      <c r="I53" s="37">
        <f t="shared" si="4"/>
      </c>
      <c r="J53" s="38">
        <f t="shared" si="5"/>
      </c>
    </row>
    <row r="54" spans="1:10" ht="15">
      <c r="A54" s="55"/>
      <c r="B54" s="2"/>
      <c r="C54" s="30">
        <f t="shared" si="7"/>
      </c>
      <c r="D54" s="36">
        <f t="shared" si="8"/>
      </c>
      <c r="E54" s="30">
        <f t="shared" si="9"/>
      </c>
      <c r="G54" s="37">
        <f t="shared" si="6"/>
      </c>
      <c r="H54" s="38">
        <f t="shared" si="3"/>
      </c>
      <c r="I54" s="37">
        <f t="shared" si="4"/>
      </c>
      <c r="J54" s="38">
        <f t="shared" si="5"/>
      </c>
    </row>
    <row r="55" spans="1:10" ht="15">
      <c r="A55" s="55"/>
      <c r="B55" s="2"/>
      <c r="C55" s="30">
        <f t="shared" si="7"/>
      </c>
      <c r="D55" s="36">
        <f t="shared" si="8"/>
      </c>
      <c r="E55" s="30">
        <f t="shared" si="9"/>
      </c>
      <c r="G55" s="37">
        <f t="shared" si="6"/>
      </c>
      <c r="H55" s="38">
        <f t="shared" si="3"/>
      </c>
      <c r="I55" s="37">
        <f t="shared" si="4"/>
      </c>
      <c r="J55" s="38">
        <f t="shared" si="5"/>
      </c>
    </row>
    <row r="56" spans="1:10" ht="15">
      <c r="A56" s="55"/>
      <c r="B56" s="2"/>
      <c r="C56" s="30">
        <f t="shared" si="7"/>
      </c>
      <c r="D56" s="36">
        <f t="shared" si="8"/>
      </c>
      <c r="E56" s="30">
        <f t="shared" si="9"/>
      </c>
      <c r="G56" s="37">
        <f t="shared" si="6"/>
      </c>
      <c r="H56" s="38">
        <f t="shared" si="3"/>
      </c>
      <c r="I56" s="37">
        <f t="shared" si="4"/>
      </c>
      <c r="J56" s="38">
        <f t="shared" si="5"/>
      </c>
    </row>
    <row r="57" spans="1:10" ht="15">
      <c r="A57" s="55"/>
      <c r="B57" s="2"/>
      <c r="C57" s="30">
        <f t="shared" si="7"/>
      </c>
      <c r="D57" s="36">
        <f t="shared" si="8"/>
      </c>
      <c r="E57" s="30">
        <f t="shared" si="9"/>
      </c>
      <c r="G57" s="37">
        <f t="shared" si="6"/>
      </c>
      <c r="H57" s="38">
        <f t="shared" si="3"/>
      </c>
      <c r="I57" s="37">
        <f t="shared" si="4"/>
      </c>
      <c r="J57" s="38">
        <f t="shared" si="5"/>
      </c>
    </row>
    <row r="58" spans="1:10" ht="15">
      <c r="A58" s="56"/>
      <c r="B58" s="3"/>
      <c r="C58" s="41">
        <f t="shared" si="7"/>
      </c>
      <c r="D58" s="42">
        <f t="shared" si="8"/>
      </c>
      <c r="E58" s="41">
        <f t="shared" si="9"/>
      </c>
      <c r="G58" s="43">
        <f t="shared" si="6"/>
      </c>
      <c r="H58" s="44">
        <f t="shared" si="3"/>
      </c>
      <c r="I58" s="43">
        <f t="shared" si="4"/>
      </c>
      <c r="J58" s="44">
        <f t="shared" si="5"/>
      </c>
    </row>
  </sheetData>
  <sheetProtection password="EB4E" sheet="1" objects="1" scenarios="1"/>
  <mergeCells count="14">
    <mergeCell ref="A1:O1"/>
    <mergeCell ref="A2:N2"/>
    <mergeCell ref="A15:A16"/>
    <mergeCell ref="B15:E15"/>
    <mergeCell ref="G15:J15"/>
    <mergeCell ref="B16:E16"/>
    <mergeCell ref="G16:J16"/>
    <mergeCell ref="G17:J17"/>
    <mergeCell ref="B18:C18"/>
    <mergeCell ref="D18:E18"/>
    <mergeCell ref="G18:H18"/>
    <mergeCell ref="I18:J18"/>
    <mergeCell ref="B14:E14"/>
    <mergeCell ref="G14:J14"/>
  </mergeCells>
  <printOptions/>
  <pageMargins left="0.2362204724409449" right="0.2362204724409449" top="0.5905511811023623" bottom="0.5905511811023623" header="0.31496062992125984" footer="0.31496062992125984"/>
  <pageSetup horizontalDpi="600" verticalDpi="600" orientation="portrait" paperSize="9" scale="85" r:id="rId1"/>
  <headerFooter>
    <oddHeader>&amp;R&amp;P</oddHeader>
    <oddFooter>&amp;L&amp;9&amp;Z&amp;F / 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U66"/>
  <sheetViews>
    <sheetView zoomScalePageLayoutView="0" workbookViewId="0" topLeftCell="A1">
      <selection activeCell="L36" sqref="L36"/>
    </sheetView>
  </sheetViews>
  <sheetFormatPr defaultColWidth="11.421875" defaultRowHeight="15"/>
  <cols>
    <col min="1" max="1" width="15.421875" style="8" bestFit="1" customWidth="1"/>
    <col min="2" max="5" width="8.7109375" style="8" customWidth="1"/>
    <col min="6" max="6" width="7.00390625" style="8" customWidth="1"/>
    <col min="7" max="10" width="8.7109375" style="8" customWidth="1"/>
    <col min="11" max="11" width="11.421875" style="8" customWidth="1"/>
    <col min="12" max="12" width="15.421875" style="8" bestFit="1" customWidth="1"/>
    <col min="13" max="16" width="8.7109375" style="8" customWidth="1"/>
    <col min="17" max="17" width="3.140625" style="8" customWidth="1"/>
    <col min="18" max="21" width="8.7109375" style="8" customWidth="1"/>
    <col min="22" max="16384" width="11.421875" style="8" customWidth="1"/>
  </cols>
  <sheetData>
    <row r="1" spans="2:18" ht="15">
      <c r="B1" s="79">
        <f>'Tranches fixes_Rev. bruts'!G3</f>
        <v>0</v>
      </c>
      <c r="G1" s="79">
        <f>'Tranches fixes_Rev. bruts'!G3</f>
        <v>0</v>
      </c>
      <c r="M1" s="79">
        <f>'Tranches fixes_Rev.imposable'!G3</f>
        <v>0</v>
      </c>
      <c r="R1" s="79">
        <f>'Tranches fixes_Rev.imposable'!G3</f>
        <v>0</v>
      </c>
    </row>
    <row r="2" spans="2:18" ht="15">
      <c r="B2" s="10"/>
      <c r="G2" s="10"/>
      <c r="M2" s="10"/>
      <c r="R2" s="10">
        <f>'Tranches fixes_Rev.imposable'!G4</f>
        <v>0</v>
      </c>
    </row>
    <row r="3" spans="2:18" ht="15">
      <c r="B3" s="80">
        <f>'Tranches fixes_Rev. bruts'!G5</f>
        <v>0</v>
      </c>
      <c r="G3" s="80">
        <f>'Tranches fixes_Rev. bruts'!G5</f>
        <v>0</v>
      </c>
      <c r="M3" s="80">
        <f>'Tranches fixes_Rev.imposable'!G5</f>
        <v>0</v>
      </c>
      <c r="R3" s="80">
        <f>'Tranches fixes_Rev.imposable'!G5</f>
        <v>0</v>
      </c>
    </row>
    <row r="4" spans="2:18" ht="15">
      <c r="B4" s="13">
        <f>'Tranches fixes_Rev. bruts'!G6</f>
        <v>0</v>
      </c>
      <c r="G4" s="13">
        <f>'Tranches fixes_Rev. bruts'!G6</f>
        <v>0</v>
      </c>
      <c r="M4" s="13">
        <f>'Tranches fixes_Rev.imposable'!G6</f>
        <v>0</v>
      </c>
      <c r="R4" s="13">
        <f>'Tranches fixes_Rev.imposable'!G6</f>
        <v>0</v>
      </c>
    </row>
    <row r="5" spans="2:18" ht="15">
      <c r="B5" s="15">
        <f>'Tranches fixes_Rev. bruts'!G7</f>
        <v>0</v>
      </c>
      <c r="G5" s="15">
        <f>'Tranches fixes_Rev. bruts'!G7</f>
        <v>0</v>
      </c>
      <c r="M5" s="15">
        <f>'Tranches fixes_Rev.imposable'!G7</f>
        <v>0</v>
      </c>
      <c r="R5" s="15">
        <f>'Tranches fixes_Rev.imposable'!G7</f>
        <v>0</v>
      </c>
    </row>
    <row r="6" spans="2:18" ht="15.75" thickBot="1">
      <c r="B6" s="16">
        <f>'Tranches fixes_Rev. bruts'!G8</f>
        <v>0</v>
      </c>
      <c r="G6" s="16">
        <f>'Tranches fixes_Rev. bruts'!G8</f>
        <v>0</v>
      </c>
      <c r="M6" s="16">
        <f>'Tranches fixes_Rev.imposable'!G8</f>
        <v>0</v>
      </c>
      <c r="R6" s="16">
        <f>'Tranches fixes_Rev.imposable'!G8</f>
        <v>0</v>
      </c>
    </row>
    <row r="7" ht="15.75" thickTop="1"/>
    <row r="8" spans="2:21" ht="15" customHeight="1">
      <c r="B8" s="124" t="str">
        <f>'Tranches fixes_Rev. bruts'!A2</f>
        <v>inscrire le nom de  la crèche</v>
      </c>
      <c r="C8" s="124"/>
      <c r="D8" s="124"/>
      <c r="E8" s="124"/>
      <c r="G8" s="124" t="str">
        <f>'Tranches fixes_Rev. bruts'!A2</f>
        <v>inscrire le nom de  la crèche</v>
      </c>
      <c r="H8" s="124"/>
      <c r="I8" s="124"/>
      <c r="J8" s="124"/>
      <c r="M8" s="124" t="str">
        <f>'Tranches fixes_Rev.imposable'!A2</f>
        <v>Nom de  la crèche</v>
      </c>
      <c r="N8" s="124"/>
      <c r="O8" s="124"/>
      <c r="P8" s="124"/>
      <c r="R8" s="124" t="str">
        <f>'Tranches fixes_Rev.imposable'!A2</f>
        <v>Nom de  la crèche</v>
      </c>
      <c r="S8" s="124"/>
      <c r="T8" s="124"/>
      <c r="U8" s="124"/>
    </row>
    <row r="9" spans="1:21" ht="15" customHeight="1">
      <c r="A9" s="110" t="s">
        <v>6</v>
      </c>
      <c r="B9" s="112" t="s">
        <v>7</v>
      </c>
      <c r="C9" s="113"/>
      <c r="D9" s="113"/>
      <c r="E9" s="114"/>
      <c r="G9" s="112" t="s">
        <v>7</v>
      </c>
      <c r="H9" s="113"/>
      <c r="I9" s="113"/>
      <c r="J9" s="114"/>
      <c r="L9" s="110" t="s">
        <v>41</v>
      </c>
      <c r="M9" s="112" t="s">
        <v>7</v>
      </c>
      <c r="N9" s="113"/>
      <c r="O9" s="113"/>
      <c r="P9" s="114"/>
      <c r="R9" s="112" t="s">
        <v>7</v>
      </c>
      <c r="S9" s="113"/>
      <c r="T9" s="113"/>
      <c r="U9" s="114"/>
    </row>
    <row r="10" spans="1:21" ht="15">
      <c r="A10" s="111"/>
      <c r="B10" s="118" t="s">
        <v>8</v>
      </c>
      <c r="C10" s="119"/>
      <c r="D10" s="119"/>
      <c r="E10" s="120"/>
      <c r="G10" s="118" t="s">
        <v>8</v>
      </c>
      <c r="H10" s="119"/>
      <c r="I10" s="119"/>
      <c r="J10" s="120"/>
      <c r="L10" s="111"/>
      <c r="M10" s="118" t="s">
        <v>8</v>
      </c>
      <c r="N10" s="119"/>
      <c r="O10" s="119"/>
      <c r="P10" s="120"/>
      <c r="R10" s="118" t="s">
        <v>8</v>
      </c>
      <c r="S10" s="119"/>
      <c r="T10" s="119"/>
      <c r="U10" s="120"/>
    </row>
    <row r="11" spans="1:21" ht="15">
      <c r="A11" s="21"/>
      <c r="B11" s="138" t="s">
        <v>59</v>
      </c>
      <c r="C11" s="139"/>
      <c r="D11" s="139"/>
      <c r="E11" s="140"/>
      <c r="G11" s="138" t="s">
        <v>59</v>
      </c>
      <c r="H11" s="139"/>
      <c r="I11" s="139"/>
      <c r="J11" s="140"/>
      <c r="L11" s="21"/>
      <c r="M11" s="138" t="s">
        <v>59</v>
      </c>
      <c r="N11" s="139"/>
      <c r="O11" s="139"/>
      <c r="P11" s="140"/>
      <c r="R11" s="138" t="s">
        <v>59</v>
      </c>
      <c r="S11" s="139"/>
      <c r="T11" s="139"/>
      <c r="U11" s="140"/>
    </row>
    <row r="12" spans="1:21" ht="15">
      <c r="A12" s="7"/>
      <c r="B12" s="112" t="s">
        <v>11</v>
      </c>
      <c r="C12" s="114"/>
      <c r="D12" s="112" t="s">
        <v>12</v>
      </c>
      <c r="E12" s="114"/>
      <c r="G12" s="112" t="s">
        <v>11</v>
      </c>
      <c r="H12" s="114"/>
      <c r="I12" s="112" t="s">
        <v>12</v>
      </c>
      <c r="J12" s="114"/>
      <c r="L12" s="7"/>
      <c r="M12" s="112" t="s">
        <v>11</v>
      </c>
      <c r="N12" s="114"/>
      <c r="O12" s="112" t="s">
        <v>12</v>
      </c>
      <c r="P12" s="114"/>
      <c r="R12" s="112" t="s">
        <v>11</v>
      </c>
      <c r="S12" s="114"/>
      <c r="T12" s="112" t="s">
        <v>12</v>
      </c>
      <c r="U12" s="114"/>
    </row>
    <row r="13" spans="1:21" ht="15">
      <c r="A13" s="7"/>
      <c r="B13" s="22" t="s">
        <v>13</v>
      </c>
      <c r="C13" s="23" t="s">
        <v>14</v>
      </c>
      <c r="D13" s="22" t="s">
        <v>13</v>
      </c>
      <c r="E13" s="24" t="s">
        <v>14</v>
      </c>
      <c r="G13" s="22" t="s">
        <v>13</v>
      </c>
      <c r="H13" s="23" t="s">
        <v>14</v>
      </c>
      <c r="I13" s="22" t="s">
        <v>13</v>
      </c>
      <c r="J13" s="24" t="s">
        <v>14</v>
      </c>
      <c r="L13" s="7"/>
      <c r="M13" s="22" t="s">
        <v>13</v>
      </c>
      <c r="N13" s="23" t="s">
        <v>14</v>
      </c>
      <c r="O13" s="22" t="s">
        <v>13</v>
      </c>
      <c r="P13" s="24" t="s">
        <v>14</v>
      </c>
      <c r="R13" s="22" t="s">
        <v>13</v>
      </c>
      <c r="S13" s="23" t="s">
        <v>14</v>
      </c>
      <c r="T13" s="22" t="s">
        <v>13</v>
      </c>
      <c r="U13" s="24" t="s">
        <v>14</v>
      </c>
    </row>
    <row r="14" spans="1:21" ht="15">
      <c r="A14" s="29" t="s">
        <v>15</v>
      </c>
      <c r="B14" s="81">
        <f>'Tranches fixes_Rev. bruts'!B20</f>
        <v>0</v>
      </c>
      <c r="C14" s="30">
        <f>'Tranches fixes_Rev. bruts'!C20</f>
      </c>
      <c r="D14" s="31">
        <f>'Tranches fixes_Rev. bruts'!D20</f>
      </c>
      <c r="E14" s="30">
        <f>'Tranches fixes_Rev. bruts'!E20</f>
      </c>
      <c r="G14" s="36">
        <f>'Tranches fixes_Rev. bruts'!B51</f>
      </c>
      <c r="H14" s="82">
        <f>'Tranches fixes_Rev. bruts'!C51</f>
        <v>0</v>
      </c>
      <c r="I14" s="36">
        <f>'Tranches fixes_Rev. bruts'!D51</f>
      </c>
      <c r="J14" s="30">
        <f>'Tranches fixes_Rev. bruts'!E51</f>
      </c>
      <c r="L14" s="29" t="s">
        <v>42</v>
      </c>
      <c r="M14" s="1">
        <f>'Tranches fixes_Rev.imposable'!B20</f>
        <v>0</v>
      </c>
      <c r="N14" s="30">
        <f>'Tranches fixes_Rev.imposable'!C20</f>
      </c>
      <c r="O14" s="31">
        <f>'Tranches fixes_Rev.imposable'!D20</f>
      </c>
      <c r="P14" s="30">
        <f>'Tranches fixes_Rev.imposable'!E20</f>
      </c>
      <c r="R14" s="36">
        <f>'Tranches fixes_Rev.imposable'!B49</f>
      </c>
      <c r="S14" s="82">
        <f>'Tranches fixes_Rev.imposable'!C49</f>
        <v>0</v>
      </c>
      <c r="T14" s="36">
        <f>'Tranches fixes_Rev.imposable'!D49</f>
      </c>
      <c r="U14" s="30">
        <f>'Tranches fixes_Rev.imposable'!E49</f>
      </c>
    </row>
    <row r="15" spans="1:21" ht="15">
      <c r="A15" s="35" t="s">
        <v>17</v>
      </c>
      <c r="B15" s="83">
        <f>'Tranches fixes_Rev. bruts'!B21</f>
        <v>0</v>
      </c>
      <c r="C15" s="30">
        <f>'Tranches fixes_Rev. bruts'!C21</f>
      </c>
      <c r="D15" s="36">
        <f>'Tranches fixes_Rev. bruts'!D21</f>
      </c>
      <c r="E15" s="30">
        <f>'Tranches fixes_Rev. bruts'!E21</f>
      </c>
      <c r="G15" s="36">
        <f>'Tranches fixes_Rev. bruts'!B52</f>
      </c>
      <c r="H15" s="82">
        <f>'Tranches fixes_Rev. bruts'!C52</f>
        <v>0</v>
      </c>
      <c r="I15" s="36">
        <f>'Tranches fixes_Rev. bruts'!D52</f>
      </c>
      <c r="J15" s="30">
        <f>'Tranches fixes_Rev. bruts'!E52</f>
      </c>
      <c r="L15" s="35" t="s">
        <v>43</v>
      </c>
      <c r="M15" s="2">
        <f>'Tranches fixes_Rev.imposable'!B21</f>
        <v>0</v>
      </c>
      <c r="N15" s="30">
        <f>'Tranches fixes_Rev.imposable'!C21</f>
      </c>
      <c r="O15" s="36">
        <f>'Tranches fixes_Rev.imposable'!D21</f>
      </c>
      <c r="P15" s="30">
        <f>'Tranches fixes_Rev.imposable'!E21</f>
      </c>
      <c r="R15" s="36">
        <f>'Tranches fixes_Rev.imposable'!B50</f>
      </c>
      <c r="S15" s="82">
        <f>'Tranches fixes_Rev.imposable'!C50</f>
        <v>0</v>
      </c>
      <c r="T15" s="36">
        <f>'Tranches fixes_Rev.imposable'!D50</f>
      </c>
      <c r="U15" s="30">
        <f>'Tranches fixes_Rev.imposable'!E50</f>
      </c>
    </row>
    <row r="16" spans="1:21" ht="15">
      <c r="A16" s="35" t="s">
        <v>18</v>
      </c>
      <c r="B16" s="83">
        <f>'Tranches fixes_Rev. bruts'!B22</f>
        <v>0</v>
      </c>
      <c r="C16" s="30">
        <f>'Tranches fixes_Rev. bruts'!C22</f>
      </c>
      <c r="D16" s="36">
        <f>'Tranches fixes_Rev. bruts'!D22</f>
      </c>
      <c r="E16" s="30">
        <f>'Tranches fixes_Rev. bruts'!E22</f>
      </c>
      <c r="G16" s="36">
        <f>'Tranches fixes_Rev. bruts'!B53</f>
      </c>
      <c r="H16" s="82">
        <f>'Tranches fixes_Rev. bruts'!C53</f>
        <v>0</v>
      </c>
      <c r="I16" s="36">
        <f>'Tranches fixes_Rev. bruts'!D53</f>
      </c>
      <c r="J16" s="30">
        <f>'Tranches fixes_Rev. bruts'!E53</f>
      </c>
      <c r="L16" s="35" t="s">
        <v>17</v>
      </c>
      <c r="M16" s="2">
        <f>'Tranches fixes_Rev.imposable'!B22</f>
        <v>0</v>
      </c>
      <c r="N16" s="30">
        <f>'Tranches fixes_Rev.imposable'!C22</f>
      </c>
      <c r="O16" s="36">
        <f>'Tranches fixes_Rev.imposable'!D22</f>
      </c>
      <c r="P16" s="30">
        <f>'Tranches fixes_Rev.imposable'!E22</f>
      </c>
      <c r="R16" s="36">
        <f>'Tranches fixes_Rev.imposable'!B51</f>
      </c>
      <c r="S16" s="82">
        <f>'Tranches fixes_Rev.imposable'!C51</f>
        <v>0</v>
      </c>
      <c r="T16" s="36">
        <f>'Tranches fixes_Rev.imposable'!D51</f>
      </c>
      <c r="U16" s="30">
        <f>'Tranches fixes_Rev.imposable'!E51</f>
      </c>
    </row>
    <row r="17" spans="1:21" ht="15">
      <c r="A17" s="35" t="s">
        <v>19</v>
      </c>
      <c r="B17" s="83">
        <f>'Tranches fixes_Rev. bruts'!B23</f>
        <v>0</v>
      </c>
      <c r="C17" s="30">
        <f>'Tranches fixes_Rev. bruts'!C23</f>
      </c>
      <c r="D17" s="36">
        <f>'Tranches fixes_Rev. bruts'!D23</f>
      </c>
      <c r="E17" s="30">
        <f>'Tranches fixes_Rev. bruts'!E23</f>
      </c>
      <c r="G17" s="36">
        <f>'Tranches fixes_Rev. bruts'!B54</f>
      </c>
      <c r="H17" s="82">
        <f>'Tranches fixes_Rev. bruts'!C54</f>
        <v>0</v>
      </c>
      <c r="I17" s="36">
        <f>'Tranches fixes_Rev. bruts'!D54</f>
      </c>
      <c r="J17" s="30">
        <f>'Tranches fixes_Rev. bruts'!E54</f>
      </c>
      <c r="L17" s="35" t="s">
        <v>18</v>
      </c>
      <c r="M17" s="2">
        <f>'Tranches fixes_Rev.imposable'!B23</f>
        <v>0</v>
      </c>
      <c r="N17" s="30">
        <f>'Tranches fixes_Rev.imposable'!C23</f>
      </c>
      <c r="O17" s="36">
        <f>'Tranches fixes_Rev.imposable'!D23</f>
      </c>
      <c r="P17" s="30">
        <f>'Tranches fixes_Rev.imposable'!E23</f>
      </c>
      <c r="R17" s="36">
        <f>'Tranches fixes_Rev.imposable'!B52</f>
      </c>
      <c r="S17" s="82">
        <f>'Tranches fixes_Rev.imposable'!C52</f>
        <v>0</v>
      </c>
      <c r="T17" s="36">
        <f>'Tranches fixes_Rev.imposable'!D52</f>
      </c>
      <c r="U17" s="30">
        <f>'Tranches fixes_Rev.imposable'!E52</f>
      </c>
    </row>
    <row r="18" spans="1:21" ht="15">
      <c r="A18" s="35" t="s">
        <v>20</v>
      </c>
      <c r="B18" s="83">
        <f>'Tranches fixes_Rev. bruts'!B24</f>
        <v>0</v>
      </c>
      <c r="C18" s="30">
        <f>'Tranches fixes_Rev. bruts'!C24</f>
      </c>
      <c r="D18" s="36">
        <f>'Tranches fixes_Rev. bruts'!D24</f>
      </c>
      <c r="E18" s="30">
        <f>'Tranches fixes_Rev. bruts'!E24</f>
      </c>
      <c r="G18" s="36">
        <f>'Tranches fixes_Rev. bruts'!B55</f>
      </c>
      <c r="H18" s="82">
        <f>'Tranches fixes_Rev. bruts'!C55</f>
        <v>0</v>
      </c>
      <c r="I18" s="36">
        <f>'Tranches fixes_Rev. bruts'!D55</f>
      </c>
      <c r="J18" s="30">
        <f>'Tranches fixes_Rev. bruts'!E55</f>
      </c>
      <c r="L18" s="35" t="s">
        <v>19</v>
      </c>
      <c r="M18" s="2">
        <f>'Tranches fixes_Rev.imposable'!B24</f>
        <v>0</v>
      </c>
      <c r="N18" s="30">
        <f>'Tranches fixes_Rev.imposable'!C24</f>
      </c>
      <c r="O18" s="36">
        <f>'Tranches fixes_Rev.imposable'!D24</f>
      </c>
      <c r="P18" s="30">
        <f>'Tranches fixes_Rev.imposable'!E24</f>
      </c>
      <c r="R18" s="36">
        <f>'Tranches fixes_Rev.imposable'!B53</f>
      </c>
      <c r="S18" s="82">
        <f>'Tranches fixes_Rev.imposable'!C53</f>
        <v>0</v>
      </c>
      <c r="T18" s="36">
        <f>'Tranches fixes_Rev.imposable'!D53</f>
      </c>
      <c r="U18" s="30">
        <f>'Tranches fixes_Rev.imposable'!E53</f>
      </c>
    </row>
    <row r="19" spans="1:21" ht="15">
      <c r="A19" s="35" t="s">
        <v>21</v>
      </c>
      <c r="B19" s="83">
        <f>'Tranches fixes_Rev. bruts'!B25</f>
        <v>0</v>
      </c>
      <c r="C19" s="30">
        <f>'Tranches fixes_Rev. bruts'!C25</f>
      </c>
      <c r="D19" s="36">
        <f>'Tranches fixes_Rev. bruts'!D25</f>
      </c>
      <c r="E19" s="30">
        <f>'Tranches fixes_Rev. bruts'!E25</f>
      </c>
      <c r="G19" s="36">
        <f>'Tranches fixes_Rev. bruts'!B56</f>
      </c>
      <c r="H19" s="82">
        <f>'Tranches fixes_Rev. bruts'!C56</f>
        <v>0</v>
      </c>
      <c r="I19" s="36">
        <f>'Tranches fixes_Rev. bruts'!D56</f>
      </c>
      <c r="J19" s="30">
        <f>'Tranches fixes_Rev. bruts'!E56</f>
      </c>
      <c r="L19" s="35" t="s">
        <v>20</v>
      </c>
      <c r="M19" s="2">
        <f>'Tranches fixes_Rev.imposable'!B25</f>
        <v>0</v>
      </c>
      <c r="N19" s="30">
        <f>'Tranches fixes_Rev.imposable'!C25</f>
      </c>
      <c r="O19" s="36">
        <f>'Tranches fixes_Rev.imposable'!D25</f>
      </c>
      <c r="P19" s="30">
        <f>'Tranches fixes_Rev.imposable'!E25</f>
      </c>
      <c r="R19" s="36">
        <f>'Tranches fixes_Rev.imposable'!B54</f>
      </c>
      <c r="S19" s="82">
        <f>'Tranches fixes_Rev.imposable'!C54</f>
        <v>0</v>
      </c>
      <c r="T19" s="36">
        <f>'Tranches fixes_Rev.imposable'!D54</f>
      </c>
      <c r="U19" s="30">
        <f>'Tranches fixes_Rev.imposable'!E54</f>
      </c>
    </row>
    <row r="20" spans="1:21" ht="15">
      <c r="A20" s="35" t="s">
        <v>22</v>
      </c>
      <c r="B20" s="83">
        <f>'Tranches fixes_Rev. bruts'!B26</f>
        <v>0</v>
      </c>
      <c r="C20" s="30">
        <f>'Tranches fixes_Rev. bruts'!C26</f>
      </c>
      <c r="D20" s="36">
        <f>'Tranches fixes_Rev. bruts'!D26</f>
      </c>
      <c r="E20" s="30">
        <f>'Tranches fixes_Rev. bruts'!E26</f>
      </c>
      <c r="G20" s="36">
        <f>'Tranches fixes_Rev. bruts'!B57</f>
      </c>
      <c r="H20" s="82">
        <f>'Tranches fixes_Rev. bruts'!C57</f>
        <v>0</v>
      </c>
      <c r="I20" s="36">
        <f>'Tranches fixes_Rev. bruts'!D57</f>
      </c>
      <c r="J20" s="30">
        <f>'Tranches fixes_Rev. bruts'!E57</f>
      </c>
      <c r="L20" s="35" t="s">
        <v>21</v>
      </c>
      <c r="M20" s="2">
        <f>'Tranches fixes_Rev.imposable'!B26</f>
        <v>0</v>
      </c>
      <c r="N20" s="30">
        <f>'Tranches fixes_Rev.imposable'!C26</f>
      </c>
      <c r="O20" s="36">
        <f>'Tranches fixes_Rev.imposable'!D26</f>
      </c>
      <c r="P20" s="30">
        <f>'Tranches fixes_Rev.imposable'!E26</f>
      </c>
      <c r="R20" s="36">
        <f>'Tranches fixes_Rev.imposable'!B55</f>
      </c>
      <c r="S20" s="82">
        <f>'Tranches fixes_Rev.imposable'!C55</f>
        <v>0</v>
      </c>
      <c r="T20" s="36">
        <f>'Tranches fixes_Rev.imposable'!D55</f>
      </c>
      <c r="U20" s="30">
        <f>'Tranches fixes_Rev.imposable'!E55</f>
      </c>
    </row>
    <row r="21" spans="1:21" ht="15">
      <c r="A21" s="35" t="s">
        <v>23</v>
      </c>
      <c r="B21" s="83">
        <f>'Tranches fixes_Rev. bruts'!B27</f>
        <v>0</v>
      </c>
      <c r="C21" s="30">
        <f>'Tranches fixes_Rev. bruts'!C27</f>
      </c>
      <c r="D21" s="36">
        <f>'Tranches fixes_Rev. bruts'!D27</f>
      </c>
      <c r="E21" s="30">
        <f>'Tranches fixes_Rev. bruts'!E27</f>
      </c>
      <c r="G21" s="36">
        <f>'Tranches fixes_Rev. bruts'!B58</f>
      </c>
      <c r="H21" s="82">
        <f>'Tranches fixes_Rev. bruts'!C58</f>
        <v>0</v>
      </c>
      <c r="I21" s="36">
        <f>'Tranches fixes_Rev. bruts'!D58</f>
      </c>
      <c r="J21" s="30">
        <f>'Tranches fixes_Rev. bruts'!E58</f>
      </c>
      <c r="L21" s="35" t="s">
        <v>22</v>
      </c>
      <c r="M21" s="2">
        <f>'Tranches fixes_Rev.imposable'!B27</f>
        <v>0</v>
      </c>
      <c r="N21" s="30">
        <f>'Tranches fixes_Rev.imposable'!C27</f>
      </c>
      <c r="O21" s="36">
        <f>'Tranches fixes_Rev.imposable'!D27</f>
      </c>
      <c r="P21" s="30">
        <f>'Tranches fixes_Rev.imposable'!E27</f>
      </c>
      <c r="R21" s="36">
        <f>'Tranches fixes_Rev.imposable'!B56</f>
      </c>
      <c r="S21" s="82">
        <f>'Tranches fixes_Rev.imposable'!C56</f>
        <v>0</v>
      </c>
      <c r="T21" s="36">
        <f>'Tranches fixes_Rev.imposable'!D56</f>
      </c>
      <c r="U21" s="30">
        <f>'Tranches fixes_Rev.imposable'!E56</f>
      </c>
    </row>
    <row r="22" spans="1:21" ht="15">
      <c r="A22" s="35" t="s">
        <v>24</v>
      </c>
      <c r="B22" s="83">
        <f>'Tranches fixes_Rev. bruts'!B28</f>
        <v>0</v>
      </c>
      <c r="C22" s="30">
        <f>'Tranches fixes_Rev. bruts'!C28</f>
      </c>
      <c r="D22" s="36">
        <f>'Tranches fixes_Rev. bruts'!D28</f>
      </c>
      <c r="E22" s="30">
        <f>'Tranches fixes_Rev. bruts'!E28</f>
      </c>
      <c r="G22" s="36">
        <f>'Tranches fixes_Rev. bruts'!B59</f>
      </c>
      <c r="H22" s="82">
        <f>'Tranches fixes_Rev. bruts'!C59</f>
        <v>0</v>
      </c>
      <c r="I22" s="36">
        <f>'Tranches fixes_Rev. bruts'!D59</f>
      </c>
      <c r="J22" s="30">
        <f>'Tranches fixes_Rev. bruts'!E59</f>
      </c>
      <c r="L22" s="35" t="s">
        <v>23</v>
      </c>
      <c r="M22" s="2">
        <f>'Tranches fixes_Rev.imposable'!B28</f>
        <v>0</v>
      </c>
      <c r="N22" s="30">
        <f>'Tranches fixes_Rev.imposable'!C28</f>
      </c>
      <c r="O22" s="36">
        <f>'Tranches fixes_Rev.imposable'!D28</f>
      </c>
      <c r="P22" s="30">
        <f>'Tranches fixes_Rev.imposable'!E28</f>
      </c>
      <c r="R22" s="36">
        <f>'Tranches fixes_Rev.imposable'!B57</f>
      </c>
      <c r="S22" s="82">
        <f>'Tranches fixes_Rev.imposable'!C57</f>
        <v>0</v>
      </c>
      <c r="T22" s="36">
        <f>'Tranches fixes_Rev.imposable'!D57</f>
      </c>
      <c r="U22" s="30">
        <f>'Tranches fixes_Rev.imposable'!E57</f>
      </c>
    </row>
    <row r="23" spans="1:21" ht="15">
      <c r="A23" s="35" t="s">
        <v>25</v>
      </c>
      <c r="B23" s="83">
        <f>'Tranches fixes_Rev. bruts'!B29</f>
        <v>0</v>
      </c>
      <c r="C23" s="30">
        <f>'Tranches fixes_Rev. bruts'!C29</f>
      </c>
      <c r="D23" s="36">
        <f>'Tranches fixes_Rev. bruts'!D29</f>
      </c>
      <c r="E23" s="30">
        <f>'Tranches fixes_Rev. bruts'!E29</f>
      </c>
      <c r="G23" s="36">
        <f>'Tranches fixes_Rev. bruts'!B60</f>
      </c>
      <c r="H23" s="82">
        <f>'Tranches fixes_Rev. bruts'!C60</f>
        <v>0</v>
      </c>
      <c r="I23" s="36">
        <f>'Tranches fixes_Rev. bruts'!D60</f>
      </c>
      <c r="J23" s="30">
        <f>'Tranches fixes_Rev. bruts'!E60</f>
      </c>
      <c r="L23" s="35" t="s">
        <v>24</v>
      </c>
      <c r="M23" s="2">
        <f>'Tranches fixes_Rev.imposable'!B29</f>
        <v>0</v>
      </c>
      <c r="N23" s="30">
        <f>'Tranches fixes_Rev.imposable'!C29</f>
      </c>
      <c r="O23" s="36">
        <f>'Tranches fixes_Rev.imposable'!D29</f>
      </c>
      <c r="P23" s="30">
        <f>'Tranches fixes_Rev.imposable'!E29</f>
      </c>
      <c r="R23" s="36">
        <f>'Tranches fixes_Rev.imposable'!B58</f>
      </c>
      <c r="S23" s="82">
        <f>'Tranches fixes_Rev.imposable'!C58</f>
        <v>0</v>
      </c>
      <c r="T23" s="36">
        <f>'Tranches fixes_Rev.imposable'!D58</f>
      </c>
      <c r="U23" s="30">
        <f>'Tranches fixes_Rev.imposable'!E58</f>
      </c>
    </row>
    <row r="24" spans="1:21" ht="15">
      <c r="A24" s="35" t="s">
        <v>26</v>
      </c>
      <c r="B24" s="83">
        <f>'Tranches fixes_Rev. bruts'!B30</f>
        <v>0</v>
      </c>
      <c r="C24" s="30">
        <f>'Tranches fixes_Rev. bruts'!C30</f>
      </c>
      <c r="D24" s="36">
        <f>'Tranches fixes_Rev. bruts'!D30</f>
      </c>
      <c r="E24" s="30">
        <f>'Tranches fixes_Rev. bruts'!E30</f>
      </c>
      <c r="G24" s="36">
        <f>'Tranches fixes_Rev. bruts'!B61</f>
      </c>
      <c r="H24" s="82">
        <f>'Tranches fixes_Rev. bruts'!C61</f>
        <v>0</v>
      </c>
      <c r="I24" s="36">
        <f>'Tranches fixes_Rev. bruts'!D61</f>
      </c>
      <c r="J24" s="30">
        <f>'Tranches fixes_Rev. bruts'!E61</f>
      </c>
      <c r="L24" s="35" t="s">
        <v>25</v>
      </c>
      <c r="M24" s="2">
        <f>'Tranches fixes_Rev.imposable'!B30</f>
        <v>0</v>
      </c>
      <c r="N24" s="30">
        <f>'Tranches fixes_Rev.imposable'!C30</f>
      </c>
      <c r="O24" s="36">
        <f>'Tranches fixes_Rev.imposable'!D30</f>
      </c>
      <c r="P24" s="30">
        <f>'Tranches fixes_Rev.imposable'!E30</f>
      </c>
      <c r="R24" s="36">
        <f>'Tranches fixes_Rev.imposable'!B59</f>
      </c>
      <c r="S24" s="82">
        <f>'Tranches fixes_Rev.imposable'!C59</f>
        <v>0</v>
      </c>
      <c r="T24" s="36">
        <f>'Tranches fixes_Rev.imposable'!D59</f>
      </c>
      <c r="U24" s="30">
        <f>'Tranches fixes_Rev.imposable'!E59</f>
      </c>
    </row>
    <row r="25" spans="1:21" ht="15">
      <c r="A25" s="35" t="s">
        <v>27</v>
      </c>
      <c r="B25" s="83">
        <f>'Tranches fixes_Rev. bruts'!B31</f>
        <v>0</v>
      </c>
      <c r="C25" s="30">
        <f>'Tranches fixes_Rev. bruts'!C31</f>
      </c>
      <c r="D25" s="36">
        <f>'Tranches fixes_Rev. bruts'!D31</f>
      </c>
      <c r="E25" s="30">
        <f>'Tranches fixes_Rev. bruts'!E31</f>
      </c>
      <c r="G25" s="36">
        <f>'Tranches fixes_Rev. bruts'!B62</f>
      </c>
      <c r="H25" s="82">
        <f>'Tranches fixes_Rev. bruts'!C62</f>
        <v>0</v>
      </c>
      <c r="I25" s="36">
        <f>'Tranches fixes_Rev. bruts'!D62</f>
      </c>
      <c r="J25" s="30">
        <f>'Tranches fixes_Rev. bruts'!E62</f>
      </c>
      <c r="L25" s="35" t="s">
        <v>26</v>
      </c>
      <c r="M25" s="2">
        <f>'Tranches fixes_Rev.imposable'!B31</f>
        <v>0</v>
      </c>
      <c r="N25" s="30">
        <f>'Tranches fixes_Rev.imposable'!C31</f>
      </c>
      <c r="O25" s="36">
        <f>'Tranches fixes_Rev.imposable'!D31</f>
      </c>
      <c r="P25" s="30">
        <f>'Tranches fixes_Rev.imposable'!E31</f>
      </c>
      <c r="R25" s="36">
        <f>'Tranches fixes_Rev.imposable'!B60</f>
      </c>
      <c r="S25" s="82">
        <f>'Tranches fixes_Rev.imposable'!C60</f>
        <v>0</v>
      </c>
      <c r="T25" s="36">
        <f>'Tranches fixes_Rev.imposable'!D60</f>
      </c>
      <c r="U25" s="30">
        <f>'Tranches fixes_Rev.imposable'!E60</f>
      </c>
    </row>
    <row r="26" spans="1:21" ht="15">
      <c r="A26" s="35" t="s">
        <v>28</v>
      </c>
      <c r="B26" s="83">
        <f>'Tranches fixes_Rev. bruts'!B32</f>
        <v>0</v>
      </c>
      <c r="C26" s="30">
        <f>'Tranches fixes_Rev. bruts'!C32</f>
      </c>
      <c r="D26" s="36">
        <f>'Tranches fixes_Rev. bruts'!D32</f>
      </c>
      <c r="E26" s="30">
        <f>'Tranches fixes_Rev. bruts'!E32</f>
      </c>
      <c r="G26" s="36">
        <f>'Tranches fixes_Rev. bruts'!B63</f>
      </c>
      <c r="H26" s="82">
        <f>'Tranches fixes_Rev. bruts'!C63</f>
        <v>0</v>
      </c>
      <c r="I26" s="36">
        <f>'Tranches fixes_Rev. bruts'!D63</f>
      </c>
      <c r="J26" s="30">
        <f>'Tranches fixes_Rev. bruts'!E63</f>
      </c>
      <c r="L26" s="35" t="s">
        <v>27</v>
      </c>
      <c r="M26" s="2">
        <f>'Tranches fixes_Rev.imposable'!B32</f>
        <v>0</v>
      </c>
      <c r="N26" s="30">
        <f>'Tranches fixes_Rev.imposable'!C32</f>
      </c>
      <c r="O26" s="36">
        <f>'Tranches fixes_Rev.imposable'!D32</f>
      </c>
      <c r="P26" s="30">
        <f>'Tranches fixes_Rev.imposable'!E32</f>
      </c>
      <c r="R26" s="36">
        <f>'Tranches fixes_Rev.imposable'!B61</f>
      </c>
      <c r="S26" s="82">
        <f>'Tranches fixes_Rev.imposable'!C61</f>
        <v>0</v>
      </c>
      <c r="T26" s="36">
        <f>'Tranches fixes_Rev.imposable'!D61</f>
      </c>
      <c r="U26" s="30">
        <f>'Tranches fixes_Rev.imposable'!E61</f>
      </c>
    </row>
    <row r="27" spans="1:21" ht="15">
      <c r="A27" s="35" t="s">
        <v>31</v>
      </c>
      <c r="B27" s="83">
        <f>'Tranches fixes_Rev. bruts'!B33</f>
        <v>0</v>
      </c>
      <c r="C27" s="30">
        <f>'Tranches fixes_Rev. bruts'!C33</f>
      </c>
      <c r="D27" s="36">
        <f>'Tranches fixes_Rev. bruts'!D33</f>
      </c>
      <c r="E27" s="30">
        <f>'Tranches fixes_Rev. bruts'!E33</f>
      </c>
      <c r="G27" s="36">
        <f>'Tranches fixes_Rev. bruts'!B64</f>
      </c>
      <c r="H27" s="82">
        <f>'Tranches fixes_Rev. bruts'!C64</f>
        <v>0</v>
      </c>
      <c r="I27" s="36">
        <f>'Tranches fixes_Rev. bruts'!D64</f>
      </c>
      <c r="J27" s="30">
        <f>'Tranches fixes_Rev. bruts'!E64</f>
      </c>
      <c r="L27" s="35" t="s">
        <v>28</v>
      </c>
      <c r="M27" s="2">
        <f>'Tranches fixes_Rev.imposable'!B33</f>
        <v>0</v>
      </c>
      <c r="N27" s="30">
        <f>'Tranches fixes_Rev.imposable'!C33</f>
      </c>
      <c r="O27" s="36">
        <f>'Tranches fixes_Rev.imposable'!D33</f>
      </c>
      <c r="P27" s="30">
        <f>'Tranches fixes_Rev.imposable'!E33</f>
      </c>
      <c r="R27" s="36">
        <f>'Tranches fixes_Rev.imposable'!B62</f>
      </c>
      <c r="S27" s="82">
        <f>'Tranches fixes_Rev.imposable'!C62</f>
        <v>0</v>
      </c>
      <c r="T27" s="36">
        <f>'Tranches fixes_Rev.imposable'!D62</f>
      </c>
      <c r="U27" s="30">
        <f>'Tranches fixes_Rev.imposable'!E62</f>
      </c>
    </row>
    <row r="28" spans="1:21" ht="15">
      <c r="A28" s="35" t="s">
        <v>32</v>
      </c>
      <c r="B28" s="83">
        <f>'Tranches fixes_Rev. bruts'!B34</f>
        <v>0</v>
      </c>
      <c r="C28" s="30">
        <f>'Tranches fixes_Rev. bruts'!C34</f>
      </c>
      <c r="D28" s="36">
        <f>'Tranches fixes_Rev. bruts'!D34</f>
      </c>
      <c r="E28" s="30">
        <f>'Tranches fixes_Rev. bruts'!E34</f>
      </c>
      <c r="G28" s="36">
        <f>'Tranches fixes_Rev. bruts'!B65</f>
      </c>
      <c r="H28" s="82">
        <f>'Tranches fixes_Rev. bruts'!C65</f>
        <v>0</v>
      </c>
      <c r="I28" s="36">
        <f>'Tranches fixes_Rev. bruts'!D65</f>
      </c>
      <c r="J28" s="30">
        <f>'Tranches fixes_Rev. bruts'!E65</f>
      </c>
      <c r="L28" s="35" t="s">
        <v>31</v>
      </c>
      <c r="M28" s="2">
        <f>'Tranches fixes_Rev.imposable'!B34</f>
        <v>0</v>
      </c>
      <c r="N28" s="30">
        <f>'Tranches fixes_Rev.imposable'!C34</f>
      </c>
      <c r="O28" s="36">
        <f>'Tranches fixes_Rev.imposable'!D34</f>
      </c>
      <c r="P28" s="30">
        <f>'Tranches fixes_Rev.imposable'!E34</f>
      </c>
      <c r="R28" s="36">
        <f>'Tranches fixes_Rev.imposable'!B63</f>
      </c>
      <c r="S28" s="82">
        <f>'Tranches fixes_Rev.imposable'!C63</f>
        <v>0</v>
      </c>
      <c r="T28" s="36">
        <f>'Tranches fixes_Rev.imposable'!D63</f>
      </c>
      <c r="U28" s="30">
        <f>'Tranches fixes_Rev.imposable'!E63</f>
      </c>
    </row>
    <row r="29" spans="1:21" ht="15">
      <c r="A29" s="35" t="s">
        <v>33</v>
      </c>
      <c r="B29" s="83">
        <f>'Tranches fixes_Rev. bruts'!B35</f>
        <v>0</v>
      </c>
      <c r="C29" s="30">
        <f>'Tranches fixes_Rev. bruts'!C35</f>
      </c>
      <c r="D29" s="36">
        <f>'Tranches fixes_Rev. bruts'!D35</f>
      </c>
      <c r="E29" s="30">
        <f>'Tranches fixes_Rev. bruts'!E35</f>
      </c>
      <c r="G29" s="36">
        <f>'Tranches fixes_Rev. bruts'!B66</f>
      </c>
      <c r="H29" s="82">
        <f>'Tranches fixes_Rev. bruts'!C66</f>
        <v>0</v>
      </c>
      <c r="I29" s="36">
        <f>'Tranches fixes_Rev. bruts'!D66</f>
      </c>
      <c r="J29" s="30">
        <f>'Tranches fixes_Rev. bruts'!E66</f>
      </c>
      <c r="L29" s="35" t="s">
        <v>32</v>
      </c>
      <c r="M29" s="2">
        <f>'Tranches fixes_Rev.imposable'!B35</f>
        <v>0</v>
      </c>
      <c r="N29" s="30">
        <f>'Tranches fixes_Rev.imposable'!C35</f>
      </c>
      <c r="O29" s="36">
        <f>'Tranches fixes_Rev.imposable'!D35</f>
      </c>
      <c r="P29" s="30">
        <f>'Tranches fixes_Rev.imposable'!E35</f>
      </c>
      <c r="R29" s="36">
        <f>'Tranches fixes_Rev.imposable'!B64</f>
      </c>
      <c r="S29" s="82">
        <f>'Tranches fixes_Rev.imposable'!C64</f>
        <v>0</v>
      </c>
      <c r="T29" s="36">
        <f>'Tranches fixes_Rev.imposable'!D64</f>
      </c>
      <c r="U29" s="30">
        <f>'Tranches fixes_Rev.imposable'!E64</f>
      </c>
    </row>
    <row r="30" spans="1:21" ht="15">
      <c r="A30" s="35" t="s">
        <v>34</v>
      </c>
      <c r="B30" s="83">
        <f>'Tranches fixes_Rev. bruts'!B36</f>
        <v>0</v>
      </c>
      <c r="C30" s="30">
        <f>'Tranches fixes_Rev. bruts'!C36</f>
      </c>
      <c r="D30" s="36">
        <f>'Tranches fixes_Rev. bruts'!D36</f>
      </c>
      <c r="E30" s="30">
        <f>'Tranches fixes_Rev. bruts'!E36</f>
      </c>
      <c r="G30" s="36">
        <f>'Tranches fixes_Rev. bruts'!B67</f>
      </c>
      <c r="H30" s="82">
        <f>'Tranches fixes_Rev. bruts'!C67</f>
        <v>0</v>
      </c>
      <c r="I30" s="36">
        <f>'Tranches fixes_Rev. bruts'!D67</f>
      </c>
      <c r="J30" s="30">
        <f>'Tranches fixes_Rev. bruts'!E67</f>
      </c>
      <c r="L30" s="35" t="s">
        <v>33</v>
      </c>
      <c r="M30" s="2">
        <f>'Tranches fixes_Rev.imposable'!B36</f>
        <v>0</v>
      </c>
      <c r="N30" s="30">
        <f>'Tranches fixes_Rev.imposable'!C36</f>
      </c>
      <c r="O30" s="36">
        <f>'Tranches fixes_Rev.imposable'!D36</f>
      </c>
      <c r="P30" s="30">
        <f>'Tranches fixes_Rev.imposable'!E36</f>
      </c>
      <c r="R30" s="36">
        <f>'Tranches fixes_Rev.imposable'!B65</f>
      </c>
      <c r="S30" s="82">
        <f>'Tranches fixes_Rev.imposable'!C65</f>
        <v>0</v>
      </c>
      <c r="T30" s="36">
        <f>'Tranches fixes_Rev.imposable'!D65</f>
      </c>
      <c r="U30" s="30">
        <f>'Tranches fixes_Rev.imposable'!E65</f>
      </c>
    </row>
    <row r="31" spans="1:21" ht="15">
      <c r="A31" s="35" t="s">
        <v>35</v>
      </c>
      <c r="B31" s="83">
        <f>'Tranches fixes_Rev. bruts'!B37</f>
        <v>0</v>
      </c>
      <c r="C31" s="30">
        <f>'Tranches fixes_Rev. bruts'!C37</f>
      </c>
      <c r="D31" s="36">
        <f>'Tranches fixes_Rev. bruts'!D37</f>
      </c>
      <c r="E31" s="30">
        <f>'Tranches fixes_Rev. bruts'!E37</f>
      </c>
      <c r="G31" s="36">
        <f>'Tranches fixes_Rev. bruts'!B68</f>
      </c>
      <c r="H31" s="82">
        <f>'Tranches fixes_Rev. bruts'!C68</f>
        <v>0</v>
      </c>
      <c r="I31" s="36">
        <f>'Tranches fixes_Rev. bruts'!D68</f>
      </c>
      <c r="J31" s="30">
        <f>'Tranches fixes_Rev. bruts'!E68</f>
      </c>
      <c r="L31" s="35" t="s">
        <v>34</v>
      </c>
      <c r="M31" s="2">
        <f>'Tranches fixes_Rev.imposable'!B37</f>
        <v>0</v>
      </c>
      <c r="N31" s="30">
        <f>'Tranches fixes_Rev.imposable'!C37</f>
      </c>
      <c r="O31" s="36">
        <f>'Tranches fixes_Rev.imposable'!D37</f>
      </c>
      <c r="P31" s="30">
        <f>'Tranches fixes_Rev.imposable'!E37</f>
      </c>
      <c r="R31" s="36">
        <f>'Tranches fixes_Rev.imposable'!B66</f>
      </c>
      <c r="S31" s="82">
        <f>'Tranches fixes_Rev.imposable'!C66</f>
        <v>0</v>
      </c>
      <c r="T31" s="36">
        <f>'Tranches fixes_Rev.imposable'!D66</f>
      </c>
      <c r="U31" s="30">
        <f>'Tranches fixes_Rev.imposable'!E66</f>
      </c>
    </row>
    <row r="32" spans="1:21" ht="15">
      <c r="A32" s="35" t="s">
        <v>36</v>
      </c>
      <c r="B32" s="83">
        <f>'Tranches fixes_Rev. bruts'!B38</f>
        <v>0</v>
      </c>
      <c r="C32" s="30">
        <f>'Tranches fixes_Rev. bruts'!C38</f>
      </c>
      <c r="D32" s="36">
        <f>'Tranches fixes_Rev. bruts'!D38</f>
      </c>
      <c r="E32" s="30">
        <f>'Tranches fixes_Rev. bruts'!E38</f>
      </c>
      <c r="G32" s="36">
        <f>'Tranches fixes_Rev. bruts'!B69</f>
      </c>
      <c r="H32" s="82">
        <f>'Tranches fixes_Rev. bruts'!C69</f>
        <v>0</v>
      </c>
      <c r="I32" s="36">
        <f>'Tranches fixes_Rev. bruts'!D69</f>
      </c>
      <c r="J32" s="30">
        <f>'Tranches fixes_Rev. bruts'!E69</f>
      </c>
      <c r="L32" s="35" t="s">
        <v>35</v>
      </c>
      <c r="M32" s="2">
        <f>'Tranches fixes_Rev.imposable'!B38</f>
        <v>0</v>
      </c>
      <c r="N32" s="30">
        <f>'Tranches fixes_Rev.imposable'!C38</f>
      </c>
      <c r="O32" s="36">
        <f>'Tranches fixes_Rev.imposable'!D38</f>
      </c>
      <c r="P32" s="30">
        <f>'Tranches fixes_Rev.imposable'!E38</f>
      </c>
      <c r="R32" s="36">
        <f>'Tranches fixes_Rev.imposable'!B67</f>
      </c>
      <c r="S32" s="82">
        <f>'Tranches fixes_Rev.imposable'!C67</f>
        <v>0</v>
      </c>
      <c r="T32" s="36">
        <f>'Tranches fixes_Rev.imposable'!D67</f>
      </c>
      <c r="U32" s="30">
        <f>'Tranches fixes_Rev.imposable'!E67</f>
      </c>
    </row>
    <row r="33" spans="1:21" ht="15">
      <c r="A33" s="35" t="s">
        <v>37</v>
      </c>
      <c r="B33" s="83">
        <f>'Tranches fixes_Rev. bruts'!B39</f>
        <v>0</v>
      </c>
      <c r="C33" s="30">
        <f>'Tranches fixes_Rev. bruts'!C39</f>
      </c>
      <c r="D33" s="36">
        <f>'Tranches fixes_Rev. bruts'!D39</f>
      </c>
      <c r="E33" s="30">
        <f>'Tranches fixes_Rev. bruts'!E39</f>
      </c>
      <c r="G33" s="36">
        <f>'Tranches fixes_Rev. bruts'!B70</f>
      </c>
      <c r="H33" s="82">
        <f>'Tranches fixes_Rev. bruts'!C70</f>
        <v>0</v>
      </c>
      <c r="I33" s="36">
        <f>'Tranches fixes_Rev. bruts'!D70</f>
      </c>
      <c r="J33" s="30">
        <f>'Tranches fixes_Rev. bruts'!E70</f>
      </c>
      <c r="L33" s="46" t="s">
        <v>44</v>
      </c>
      <c r="M33" s="3">
        <f>'Tranches fixes_Rev.imposable'!B39</f>
        <v>0</v>
      </c>
      <c r="N33" s="41">
        <f>'Tranches fixes_Rev.imposable'!C39</f>
      </c>
      <c r="O33" s="42">
        <f>'Tranches fixes_Rev.imposable'!D39</f>
      </c>
      <c r="P33" s="41">
        <f>'Tranches fixes_Rev.imposable'!E39</f>
      </c>
      <c r="R33" s="42">
        <f>'Tranches fixes_Rev.imposable'!B68</f>
      </c>
      <c r="S33" s="84">
        <f>'Tranches fixes_Rev.imposable'!C68</f>
        <v>0</v>
      </c>
      <c r="T33" s="42">
        <f>'Tranches fixes_Rev.imposable'!D68</f>
      </c>
      <c r="U33" s="41">
        <f>'Tranches fixes_Rev.imposable'!E68</f>
      </c>
    </row>
    <row r="34" spans="1:21" ht="15">
      <c r="A34" s="35" t="s">
        <v>38</v>
      </c>
      <c r="B34" s="83">
        <f>'Tranches fixes_Rev. bruts'!B40</f>
        <v>0</v>
      </c>
      <c r="C34" s="30">
        <f>'Tranches fixes_Rev. bruts'!C40</f>
      </c>
      <c r="D34" s="36">
        <f>'Tranches fixes_Rev. bruts'!D40</f>
      </c>
      <c r="E34" s="30">
        <f>'Tranches fixes_Rev. bruts'!E40</f>
      </c>
      <c r="G34" s="36">
        <f>'Tranches fixes_Rev. bruts'!B71</f>
      </c>
      <c r="H34" s="82">
        <f>'Tranches fixes_Rev. bruts'!C71</f>
        <v>0</v>
      </c>
      <c r="I34" s="36">
        <f>'Tranches fixes_Rev. bruts'!D71</f>
      </c>
      <c r="J34" s="30">
        <f>'Tranches fixes_Rev. bruts'!E71</f>
      </c>
      <c r="L34" s="73"/>
      <c r="M34" s="74"/>
      <c r="N34" s="75"/>
      <c r="O34" s="74"/>
      <c r="P34" s="75"/>
      <c r="R34" s="74"/>
      <c r="S34" s="75"/>
      <c r="T34" s="74"/>
      <c r="U34" s="75"/>
    </row>
    <row r="35" spans="1:21" ht="15">
      <c r="A35" s="35" t="s">
        <v>39</v>
      </c>
      <c r="B35" s="83">
        <f>'Tranches fixes_Rev. bruts'!B41</f>
        <v>0</v>
      </c>
      <c r="C35" s="30">
        <f>'Tranches fixes_Rev. bruts'!C41</f>
      </c>
      <c r="D35" s="36">
        <f>'Tranches fixes_Rev. bruts'!D41</f>
      </c>
      <c r="E35" s="30">
        <f>'Tranches fixes_Rev. bruts'!E41</f>
      </c>
      <c r="G35" s="36">
        <f>'Tranches fixes_Rev. bruts'!B72</f>
      </c>
      <c r="H35" s="82">
        <f>'Tranches fixes_Rev. bruts'!C72</f>
        <v>0</v>
      </c>
      <c r="I35" s="36">
        <f>'Tranches fixes_Rev. bruts'!D72</f>
      </c>
      <c r="J35" s="30">
        <f>'Tranches fixes_Rev. bruts'!E72</f>
      </c>
      <c r="L35" s="76"/>
      <c r="M35" s="77"/>
      <c r="N35" s="78"/>
      <c r="O35" s="77"/>
      <c r="P35" s="78"/>
      <c r="R35" s="77"/>
      <c r="S35" s="78"/>
      <c r="T35" s="77"/>
      <c r="U35" s="78"/>
    </row>
    <row r="36" spans="1:21" ht="15">
      <c r="A36" s="40" t="s">
        <v>40</v>
      </c>
      <c r="B36" s="85">
        <f>'Tranches fixes_Rev. bruts'!B42</f>
        <v>0</v>
      </c>
      <c r="C36" s="41">
        <f>'Tranches fixes_Rev. bruts'!C42</f>
      </c>
      <c r="D36" s="42">
        <f>'Tranches fixes_Rev. bruts'!D42</f>
      </c>
      <c r="E36" s="41">
        <f>'Tranches fixes_Rev. bruts'!E42</f>
      </c>
      <c r="G36" s="42">
        <f>'Tranches fixes_Rev. bruts'!B73</f>
      </c>
      <c r="H36" s="84">
        <f>'Tranches fixes_Rev. bruts'!C73</f>
        <v>0</v>
      </c>
      <c r="I36" s="42">
        <f>'Tranches fixes_Rev. bruts'!D73</f>
      </c>
      <c r="J36" s="41">
        <f>'Tranches fixes_Rev. bruts'!E73</f>
      </c>
      <c r="L36" s="76"/>
      <c r="M36" s="77"/>
      <c r="N36" s="78"/>
      <c r="O36" s="77"/>
      <c r="P36" s="78"/>
      <c r="R36" s="77"/>
      <c r="S36" s="78"/>
      <c r="T36" s="77"/>
      <c r="U36" s="78"/>
    </row>
    <row r="38" spans="2:21" ht="15">
      <c r="B38" s="124" t="str">
        <f>'Tranches fixes_Rev. bruts'!A2</f>
        <v>inscrire le nom de  la crèche</v>
      </c>
      <c r="C38" s="124"/>
      <c r="D38" s="124"/>
      <c r="E38" s="124"/>
      <c r="G38" s="124" t="str">
        <f>'Tranches fixes_Rev. bruts'!A2</f>
        <v>inscrire le nom de  la crèche</v>
      </c>
      <c r="H38" s="124"/>
      <c r="I38" s="124"/>
      <c r="J38" s="124"/>
      <c r="M38" s="124" t="str">
        <f>'Tranches fixes_Rev.imposable'!A2</f>
        <v>Nom de  la crèche</v>
      </c>
      <c r="N38" s="124"/>
      <c r="O38" s="124"/>
      <c r="P38" s="124"/>
      <c r="R38" s="124" t="str">
        <f>'Tranches fixes_Rev.imposable'!A2</f>
        <v>Nom de  la crèche</v>
      </c>
      <c r="S38" s="124"/>
      <c r="T38" s="124"/>
      <c r="U38" s="124"/>
    </row>
    <row r="39" spans="1:21" ht="15" customHeight="1">
      <c r="A39" s="110" t="s">
        <v>6</v>
      </c>
      <c r="B39" s="115" t="s">
        <v>7</v>
      </c>
      <c r="C39" s="116"/>
      <c r="D39" s="116"/>
      <c r="E39" s="117"/>
      <c r="G39" s="115" t="s">
        <v>7</v>
      </c>
      <c r="H39" s="116"/>
      <c r="I39" s="116"/>
      <c r="J39" s="117"/>
      <c r="L39" s="110" t="s">
        <v>41</v>
      </c>
      <c r="M39" s="115" t="s">
        <v>7</v>
      </c>
      <c r="N39" s="116"/>
      <c r="O39" s="116"/>
      <c r="P39" s="117"/>
      <c r="R39" s="115" t="s">
        <v>7</v>
      </c>
      <c r="S39" s="116"/>
      <c r="T39" s="116"/>
      <c r="U39" s="117"/>
    </row>
    <row r="40" spans="1:21" ht="15" customHeight="1">
      <c r="A40" s="111"/>
      <c r="B40" s="121" t="s">
        <v>8</v>
      </c>
      <c r="C40" s="122"/>
      <c r="D40" s="122"/>
      <c r="E40" s="123"/>
      <c r="G40" s="121" t="s">
        <v>8</v>
      </c>
      <c r="H40" s="122"/>
      <c r="I40" s="122"/>
      <c r="J40" s="123"/>
      <c r="L40" s="111"/>
      <c r="M40" s="121" t="s">
        <v>8</v>
      </c>
      <c r="N40" s="122"/>
      <c r="O40" s="122"/>
      <c r="P40" s="123"/>
      <c r="R40" s="121" t="s">
        <v>8</v>
      </c>
      <c r="S40" s="122"/>
      <c r="T40" s="122"/>
      <c r="U40" s="123"/>
    </row>
    <row r="41" spans="1:21" ht="15">
      <c r="A41" s="21"/>
      <c r="B41" s="126" t="s">
        <v>60</v>
      </c>
      <c r="C41" s="124"/>
      <c r="D41" s="124"/>
      <c r="E41" s="127"/>
      <c r="G41" s="126" t="s">
        <v>60</v>
      </c>
      <c r="H41" s="124"/>
      <c r="I41" s="124"/>
      <c r="J41" s="127"/>
      <c r="L41" s="21"/>
      <c r="M41" s="126" t="s">
        <v>60</v>
      </c>
      <c r="N41" s="124"/>
      <c r="O41" s="124"/>
      <c r="P41" s="127"/>
      <c r="R41" s="126" t="s">
        <v>60</v>
      </c>
      <c r="S41" s="124"/>
      <c r="T41" s="124"/>
      <c r="U41" s="127"/>
    </row>
    <row r="42" spans="1:21" ht="15" customHeight="1">
      <c r="A42" s="7"/>
      <c r="B42" s="115" t="s">
        <v>11</v>
      </c>
      <c r="C42" s="116"/>
      <c r="D42" s="115" t="s">
        <v>12</v>
      </c>
      <c r="E42" s="117"/>
      <c r="G42" s="115" t="s">
        <v>11</v>
      </c>
      <c r="H42" s="116"/>
      <c r="I42" s="115" t="s">
        <v>12</v>
      </c>
      <c r="J42" s="117"/>
      <c r="L42" s="7"/>
      <c r="M42" s="115" t="s">
        <v>11</v>
      </c>
      <c r="N42" s="116"/>
      <c r="O42" s="115" t="s">
        <v>12</v>
      </c>
      <c r="P42" s="117"/>
      <c r="R42" s="115" t="s">
        <v>11</v>
      </c>
      <c r="S42" s="116"/>
      <c r="T42" s="115" t="s">
        <v>12</v>
      </c>
      <c r="U42" s="117"/>
    </row>
    <row r="43" spans="1:21" ht="15">
      <c r="A43" s="7"/>
      <c r="B43" s="71" t="s">
        <v>13</v>
      </c>
      <c r="C43" s="70" t="s">
        <v>14</v>
      </c>
      <c r="D43" s="71" t="s">
        <v>13</v>
      </c>
      <c r="E43" s="72" t="s">
        <v>14</v>
      </c>
      <c r="G43" s="71" t="s">
        <v>13</v>
      </c>
      <c r="H43" s="70" t="s">
        <v>14</v>
      </c>
      <c r="I43" s="71" t="s">
        <v>13</v>
      </c>
      <c r="J43" s="72" t="s">
        <v>14</v>
      </c>
      <c r="L43" s="7"/>
      <c r="M43" s="71" t="s">
        <v>13</v>
      </c>
      <c r="N43" s="70" t="s">
        <v>14</v>
      </c>
      <c r="O43" s="71" t="s">
        <v>13</v>
      </c>
      <c r="P43" s="72" t="s">
        <v>14</v>
      </c>
      <c r="R43" s="71" t="s">
        <v>13</v>
      </c>
      <c r="S43" s="70" t="s">
        <v>14</v>
      </c>
      <c r="T43" s="71" t="s">
        <v>13</v>
      </c>
      <c r="U43" s="72" t="s">
        <v>14</v>
      </c>
    </row>
    <row r="44" spans="1:21" ht="15">
      <c r="A44" s="29" t="s">
        <v>15</v>
      </c>
      <c r="B44" s="32">
        <f>'Tranches fixes_Rev. bruts'!G20</f>
      </c>
      <c r="C44" s="33">
        <f>'Tranches fixes_Rev. bruts'!H20</f>
      </c>
      <c r="D44" s="32">
        <f>'Tranches fixes_Rev. bruts'!I20</f>
      </c>
      <c r="E44" s="33">
        <f>'Tranches fixes_Rev. bruts'!J20</f>
      </c>
      <c r="G44" s="32">
        <f>'Tranches fixes_Rev. bruts'!G51</f>
      </c>
      <c r="H44" s="33">
        <f>'Tranches fixes_Rev. bruts'!H51</f>
      </c>
      <c r="I44" s="32">
        <f>'Tranches fixes_Rev. bruts'!I51</f>
      </c>
      <c r="J44" s="33">
        <f>'Tranches fixes_Rev. bruts'!J51</f>
      </c>
      <c r="L44" s="29" t="s">
        <v>42</v>
      </c>
      <c r="M44" s="32">
        <f>'Tranches fixes_Rev.imposable'!G20</f>
      </c>
      <c r="N44" s="33">
        <f>'Tranches fixes_Rev.imposable'!H20</f>
      </c>
      <c r="O44" s="32">
        <f>'Tranches fixes_Rev.imposable'!I20</f>
      </c>
      <c r="P44" s="33">
        <f>'Tranches fixes_Rev.imposable'!J20</f>
      </c>
      <c r="R44" s="32">
        <f>'Tranches fixes_Rev.imposable'!G49</f>
      </c>
      <c r="S44" s="33">
        <f>'Tranches fixes_Rev.imposable'!H49</f>
      </c>
      <c r="T44" s="32">
        <f>'Tranches fixes_Rev.imposable'!I49</f>
      </c>
      <c r="U44" s="33">
        <f>'Tranches fixes_Rev.imposable'!J49</f>
      </c>
    </row>
    <row r="45" spans="1:21" ht="15">
      <c r="A45" s="35" t="s">
        <v>17</v>
      </c>
      <c r="B45" s="37">
        <f>'Tranches fixes_Rev. bruts'!G21</f>
      </c>
      <c r="C45" s="38">
        <f>'Tranches fixes_Rev. bruts'!H21</f>
      </c>
      <c r="D45" s="37">
        <f>'Tranches fixes_Rev. bruts'!I21</f>
      </c>
      <c r="E45" s="38">
        <f>'Tranches fixes_Rev. bruts'!J21</f>
      </c>
      <c r="G45" s="37">
        <f>'Tranches fixes_Rev. bruts'!G52</f>
      </c>
      <c r="H45" s="38">
        <f>'Tranches fixes_Rev. bruts'!H52</f>
      </c>
      <c r="I45" s="37">
        <f>'Tranches fixes_Rev. bruts'!I52</f>
      </c>
      <c r="J45" s="38">
        <f>'Tranches fixes_Rev. bruts'!J52</f>
      </c>
      <c r="L45" s="35" t="s">
        <v>43</v>
      </c>
      <c r="M45" s="37">
        <f>'Tranches fixes_Rev.imposable'!G21</f>
      </c>
      <c r="N45" s="38">
        <f>'Tranches fixes_Rev.imposable'!H21</f>
      </c>
      <c r="O45" s="37">
        <f>'Tranches fixes_Rev.imposable'!I21</f>
      </c>
      <c r="P45" s="38">
        <f>'Tranches fixes_Rev.imposable'!J21</f>
      </c>
      <c r="R45" s="37">
        <f>'Tranches fixes_Rev.imposable'!G50</f>
      </c>
      <c r="S45" s="38">
        <f>'Tranches fixes_Rev.imposable'!H50</f>
      </c>
      <c r="T45" s="37">
        <f>'Tranches fixes_Rev.imposable'!I50</f>
      </c>
      <c r="U45" s="38">
        <f>'Tranches fixes_Rev.imposable'!J50</f>
      </c>
    </row>
    <row r="46" spans="1:21" ht="15">
      <c r="A46" s="35" t="s">
        <v>18</v>
      </c>
      <c r="B46" s="37">
        <f>'Tranches fixes_Rev. bruts'!G22</f>
      </c>
      <c r="C46" s="38">
        <f>'Tranches fixes_Rev. bruts'!H22</f>
      </c>
      <c r="D46" s="37">
        <f>'Tranches fixes_Rev. bruts'!I22</f>
      </c>
      <c r="E46" s="38">
        <f>'Tranches fixes_Rev. bruts'!J22</f>
      </c>
      <c r="G46" s="37">
        <f>'Tranches fixes_Rev. bruts'!G53</f>
      </c>
      <c r="H46" s="38">
        <f>'Tranches fixes_Rev. bruts'!H53</f>
      </c>
      <c r="I46" s="37">
        <f>'Tranches fixes_Rev. bruts'!I53</f>
      </c>
      <c r="J46" s="38">
        <f>'Tranches fixes_Rev. bruts'!J53</f>
      </c>
      <c r="L46" s="35" t="s">
        <v>17</v>
      </c>
      <c r="M46" s="37">
        <f>'Tranches fixes_Rev.imposable'!G22</f>
      </c>
      <c r="N46" s="38">
        <f>'Tranches fixes_Rev.imposable'!H22</f>
      </c>
      <c r="O46" s="37">
        <f>'Tranches fixes_Rev.imposable'!I22</f>
      </c>
      <c r="P46" s="38">
        <f>'Tranches fixes_Rev.imposable'!J22</f>
      </c>
      <c r="R46" s="37">
        <f>'Tranches fixes_Rev.imposable'!G51</f>
      </c>
      <c r="S46" s="38">
        <f>'Tranches fixes_Rev.imposable'!H51</f>
      </c>
      <c r="T46" s="37">
        <f>'Tranches fixes_Rev.imposable'!I51</f>
      </c>
      <c r="U46" s="38">
        <f>'Tranches fixes_Rev.imposable'!J51</f>
      </c>
    </row>
    <row r="47" spans="1:21" ht="15">
      <c r="A47" s="35" t="s">
        <v>19</v>
      </c>
      <c r="B47" s="37">
        <f>'Tranches fixes_Rev. bruts'!G23</f>
      </c>
      <c r="C47" s="38">
        <f>'Tranches fixes_Rev. bruts'!H23</f>
      </c>
      <c r="D47" s="37">
        <f>'Tranches fixes_Rev. bruts'!I23</f>
      </c>
      <c r="E47" s="38">
        <f>'Tranches fixes_Rev. bruts'!J23</f>
      </c>
      <c r="G47" s="37">
        <f>'Tranches fixes_Rev. bruts'!G54</f>
      </c>
      <c r="H47" s="38">
        <f>'Tranches fixes_Rev. bruts'!H54</f>
      </c>
      <c r="I47" s="37">
        <f>'Tranches fixes_Rev. bruts'!I54</f>
      </c>
      <c r="J47" s="38">
        <f>'Tranches fixes_Rev. bruts'!J54</f>
      </c>
      <c r="L47" s="35" t="s">
        <v>18</v>
      </c>
      <c r="M47" s="37">
        <f>'Tranches fixes_Rev.imposable'!G23</f>
      </c>
      <c r="N47" s="38">
        <f>'Tranches fixes_Rev.imposable'!H23</f>
      </c>
      <c r="O47" s="37">
        <f>'Tranches fixes_Rev.imposable'!I23</f>
      </c>
      <c r="P47" s="38">
        <f>'Tranches fixes_Rev.imposable'!J23</f>
      </c>
      <c r="R47" s="37">
        <f>'Tranches fixes_Rev.imposable'!G52</f>
      </c>
      <c r="S47" s="38">
        <f>'Tranches fixes_Rev.imposable'!H52</f>
      </c>
      <c r="T47" s="37">
        <f>'Tranches fixes_Rev.imposable'!I52</f>
      </c>
      <c r="U47" s="38">
        <f>'Tranches fixes_Rev.imposable'!J52</f>
      </c>
    </row>
    <row r="48" spans="1:21" ht="15">
      <c r="A48" s="35" t="s">
        <v>20</v>
      </c>
      <c r="B48" s="37">
        <f>'Tranches fixes_Rev. bruts'!G24</f>
      </c>
      <c r="C48" s="38">
        <f>'Tranches fixes_Rev. bruts'!H24</f>
      </c>
      <c r="D48" s="37">
        <f>'Tranches fixes_Rev. bruts'!I24</f>
      </c>
      <c r="E48" s="38">
        <f>'Tranches fixes_Rev. bruts'!J24</f>
      </c>
      <c r="G48" s="37">
        <f>'Tranches fixes_Rev. bruts'!G55</f>
      </c>
      <c r="H48" s="38">
        <f>'Tranches fixes_Rev. bruts'!H55</f>
      </c>
      <c r="I48" s="37">
        <f>'Tranches fixes_Rev. bruts'!I55</f>
      </c>
      <c r="J48" s="38">
        <f>'Tranches fixes_Rev. bruts'!J55</f>
      </c>
      <c r="L48" s="35" t="s">
        <v>19</v>
      </c>
      <c r="M48" s="37">
        <f>'Tranches fixes_Rev.imposable'!G24</f>
      </c>
      <c r="N48" s="38">
        <f>'Tranches fixes_Rev.imposable'!H24</f>
      </c>
      <c r="O48" s="37">
        <f>'Tranches fixes_Rev.imposable'!I24</f>
      </c>
      <c r="P48" s="38">
        <f>'Tranches fixes_Rev.imposable'!J24</f>
      </c>
      <c r="R48" s="37">
        <f>'Tranches fixes_Rev.imposable'!G53</f>
      </c>
      <c r="S48" s="38">
        <f>'Tranches fixes_Rev.imposable'!H53</f>
      </c>
      <c r="T48" s="37">
        <f>'Tranches fixes_Rev.imposable'!I53</f>
      </c>
      <c r="U48" s="38">
        <f>'Tranches fixes_Rev.imposable'!J53</f>
      </c>
    </row>
    <row r="49" spans="1:21" ht="15">
      <c r="A49" s="35" t="s">
        <v>21</v>
      </c>
      <c r="B49" s="37">
        <f>'Tranches fixes_Rev. bruts'!G25</f>
      </c>
      <c r="C49" s="38">
        <f>'Tranches fixes_Rev. bruts'!H25</f>
      </c>
      <c r="D49" s="37">
        <f>'Tranches fixes_Rev. bruts'!I25</f>
      </c>
      <c r="E49" s="38">
        <f>'Tranches fixes_Rev. bruts'!J25</f>
      </c>
      <c r="G49" s="37">
        <f>'Tranches fixes_Rev. bruts'!G56</f>
      </c>
      <c r="H49" s="38">
        <f>'Tranches fixes_Rev. bruts'!H56</f>
      </c>
      <c r="I49" s="37">
        <f>'Tranches fixes_Rev. bruts'!I56</f>
      </c>
      <c r="J49" s="38">
        <f>'Tranches fixes_Rev. bruts'!J56</f>
      </c>
      <c r="L49" s="35" t="s">
        <v>20</v>
      </c>
      <c r="M49" s="37">
        <f>'Tranches fixes_Rev.imposable'!G25</f>
      </c>
      <c r="N49" s="38">
        <f>'Tranches fixes_Rev.imposable'!H25</f>
      </c>
      <c r="O49" s="37">
        <f>'Tranches fixes_Rev.imposable'!I25</f>
      </c>
      <c r="P49" s="38">
        <f>'Tranches fixes_Rev.imposable'!J25</f>
      </c>
      <c r="R49" s="37">
        <f>'Tranches fixes_Rev.imposable'!G54</f>
      </c>
      <c r="S49" s="38">
        <f>'Tranches fixes_Rev.imposable'!H54</f>
      </c>
      <c r="T49" s="37">
        <f>'Tranches fixes_Rev.imposable'!I54</f>
      </c>
      <c r="U49" s="38">
        <f>'Tranches fixes_Rev.imposable'!J54</f>
      </c>
    </row>
    <row r="50" spans="1:21" ht="15">
      <c r="A50" s="35" t="s">
        <v>22</v>
      </c>
      <c r="B50" s="37">
        <f>'Tranches fixes_Rev. bruts'!G26</f>
      </c>
      <c r="C50" s="38">
        <f>'Tranches fixes_Rev. bruts'!H26</f>
      </c>
      <c r="D50" s="37">
        <f>'Tranches fixes_Rev. bruts'!I26</f>
      </c>
      <c r="E50" s="38">
        <f>'Tranches fixes_Rev. bruts'!J26</f>
      </c>
      <c r="G50" s="37">
        <f>'Tranches fixes_Rev. bruts'!G57</f>
      </c>
      <c r="H50" s="38">
        <f>'Tranches fixes_Rev. bruts'!H57</f>
      </c>
      <c r="I50" s="37">
        <f>'Tranches fixes_Rev. bruts'!I57</f>
      </c>
      <c r="J50" s="38">
        <f>'Tranches fixes_Rev. bruts'!J57</f>
      </c>
      <c r="L50" s="35" t="s">
        <v>21</v>
      </c>
      <c r="M50" s="37">
        <f>'Tranches fixes_Rev.imposable'!G26</f>
      </c>
      <c r="N50" s="38">
        <f>'Tranches fixes_Rev.imposable'!H26</f>
      </c>
      <c r="O50" s="37">
        <f>'Tranches fixes_Rev.imposable'!I26</f>
      </c>
      <c r="P50" s="38">
        <f>'Tranches fixes_Rev.imposable'!J26</f>
      </c>
      <c r="R50" s="37">
        <f>'Tranches fixes_Rev.imposable'!G55</f>
      </c>
      <c r="S50" s="38">
        <f>'Tranches fixes_Rev.imposable'!H55</f>
      </c>
      <c r="T50" s="37">
        <f>'Tranches fixes_Rev.imposable'!I55</f>
      </c>
      <c r="U50" s="38">
        <f>'Tranches fixes_Rev.imposable'!J55</f>
      </c>
    </row>
    <row r="51" spans="1:21" ht="15">
      <c r="A51" s="35" t="s">
        <v>23</v>
      </c>
      <c r="B51" s="37">
        <f>'Tranches fixes_Rev. bruts'!G27</f>
      </c>
      <c r="C51" s="38">
        <f>'Tranches fixes_Rev. bruts'!H27</f>
      </c>
      <c r="D51" s="37">
        <f>'Tranches fixes_Rev. bruts'!I27</f>
      </c>
      <c r="E51" s="38">
        <f>'Tranches fixes_Rev. bruts'!J27</f>
      </c>
      <c r="G51" s="37">
        <f>'Tranches fixes_Rev. bruts'!G58</f>
      </c>
      <c r="H51" s="38">
        <f>'Tranches fixes_Rev. bruts'!H58</f>
      </c>
      <c r="I51" s="37">
        <f>'Tranches fixes_Rev. bruts'!I58</f>
      </c>
      <c r="J51" s="38">
        <f>'Tranches fixes_Rev. bruts'!J58</f>
      </c>
      <c r="L51" s="35" t="s">
        <v>22</v>
      </c>
      <c r="M51" s="37">
        <f>'Tranches fixes_Rev.imposable'!G27</f>
      </c>
      <c r="N51" s="38">
        <f>'Tranches fixes_Rev.imposable'!H27</f>
      </c>
      <c r="O51" s="37">
        <f>'Tranches fixes_Rev.imposable'!I27</f>
      </c>
      <c r="P51" s="38">
        <f>'Tranches fixes_Rev.imposable'!J27</f>
      </c>
      <c r="R51" s="37">
        <f>'Tranches fixes_Rev.imposable'!G56</f>
      </c>
      <c r="S51" s="38">
        <f>'Tranches fixes_Rev.imposable'!H56</f>
      </c>
      <c r="T51" s="37">
        <f>'Tranches fixes_Rev.imposable'!I56</f>
      </c>
      <c r="U51" s="38">
        <f>'Tranches fixes_Rev.imposable'!J56</f>
      </c>
    </row>
    <row r="52" spans="1:21" ht="15">
      <c r="A52" s="35" t="s">
        <v>24</v>
      </c>
      <c r="B52" s="37">
        <f>'Tranches fixes_Rev. bruts'!G28</f>
      </c>
      <c r="C52" s="38">
        <f>'Tranches fixes_Rev. bruts'!H28</f>
      </c>
      <c r="D52" s="37">
        <f>'Tranches fixes_Rev. bruts'!I28</f>
      </c>
      <c r="E52" s="38">
        <f>'Tranches fixes_Rev. bruts'!J28</f>
      </c>
      <c r="G52" s="37">
        <f>'Tranches fixes_Rev. bruts'!G59</f>
      </c>
      <c r="H52" s="38">
        <f>'Tranches fixes_Rev. bruts'!H59</f>
      </c>
      <c r="I52" s="37">
        <f>'Tranches fixes_Rev. bruts'!I59</f>
      </c>
      <c r="J52" s="38">
        <f>'Tranches fixes_Rev. bruts'!J59</f>
      </c>
      <c r="L52" s="35" t="s">
        <v>23</v>
      </c>
      <c r="M52" s="37">
        <f>'Tranches fixes_Rev.imposable'!G28</f>
      </c>
      <c r="N52" s="38">
        <f>'Tranches fixes_Rev.imposable'!H28</f>
      </c>
      <c r="O52" s="37">
        <f>'Tranches fixes_Rev.imposable'!I28</f>
      </c>
      <c r="P52" s="38">
        <f>'Tranches fixes_Rev.imposable'!J28</f>
      </c>
      <c r="R52" s="37">
        <f>'Tranches fixes_Rev.imposable'!G57</f>
      </c>
      <c r="S52" s="38">
        <f>'Tranches fixes_Rev.imposable'!H57</f>
      </c>
      <c r="T52" s="37">
        <f>'Tranches fixes_Rev.imposable'!I57</f>
      </c>
      <c r="U52" s="38">
        <f>'Tranches fixes_Rev.imposable'!J57</f>
      </c>
    </row>
    <row r="53" spans="1:21" ht="15">
      <c r="A53" s="35" t="s">
        <v>25</v>
      </c>
      <c r="B53" s="37">
        <f>'Tranches fixes_Rev. bruts'!G29</f>
      </c>
      <c r="C53" s="38">
        <f>'Tranches fixes_Rev. bruts'!H29</f>
      </c>
      <c r="D53" s="37">
        <f>'Tranches fixes_Rev. bruts'!I29</f>
      </c>
      <c r="E53" s="38">
        <f>'Tranches fixes_Rev. bruts'!J29</f>
      </c>
      <c r="G53" s="37">
        <f>'Tranches fixes_Rev. bruts'!G60</f>
      </c>
      <c r="H53" s="38">
        <f>'Tranches fixes_Rev. bruts'!H60</f>
      </c>
      <c r="I53" s="37">
        <f>'Tranches fixes_Rev. bruts'!I60</f>
      </c>
      <c r="J53" s="38">
        <f>'Tranches fixes_Rev. bruts'!J60</f>
      </c>
      <c r="L53" s="35" t="s">
        <v>24</v>
      </c>
      <c r="M53" s="37">
        <f>'Tranches fixes_Rev.imposable'!G29</f>
      </c>
      <c r="N53" s="38">
        <f>'Tranches fixes_Rev.imposable'!H29</f>
      </c>
      <c r="O53" s="37">
        <f>'Tranches fixes_Rev.imposable'!I29</f>
      </c>
      <c r="P53" s="38">
        <f>'Tranches fixes_Rev.imposable'!J29</f>
      </c>
      <c r="R53" s="37">
        <f>'Tranches fixes_Rev.imposable'!G58</f>
      </c>
      <c r="S53" s="38">
        <f>'Tranches fixes_Rev.imposable'!H58</f>
      </c>
      <c r="T53" s="37">
        <f>'Tranches fixes_Rev.imposable'!I58</f>
      </c>
      <c r="U53" s="38">
        <f>'Tranches fixes_Rev.imposable'!J58</f>
      </c>
    </row>
    <row r="54" spans="1:21" ht="15">
      <c r="A54" s="35" t="s">
        <v>26</v>
      </c>
      <c r="B54" s="37">
        <f>'Tranches fixes_Rev. bruts'!G30</f>
      </c>
      <c r="C54" s="38">
        <f>'Tranches fixes_Rev. bruts'!H30</f>
      </c>
      <c r="D54" s="37">
        <f>'Tranches fixes_Rev. bruts'!I30</f>
      </c>
      <c r="E54" s="38">
        <f>'Tranches fixes_Rev. bruts'!J30</f>
      </c>
      <c r="G54" s="37">
        <f>'Tranches fixes_Rev. bruts'!G61</f>
      </c>
      <c r="H54" s="38">
        <f>'Tranches fixes_Rev. bruts'!H61</f>
      </c>
      <c r="I54" s="37">
        <f>'Tranches fixes_Rev. bruts'!I61</f>
      </c>
      <c r="J54" s="38">
        <f>'Tranches fixes_Rev. bruts'!J61</f>
      </c>
      <c r="L54" s="35" t="s">
        <v>25</v>
      </c>
      <c r="M54" s="37">
        <f>'Tranches fixes_Rev.imposable'!G30</f>
      </c>
      <c r="N54" s="38">
        <f>'Tranches fixes_Rev.imposable'!H30</f>
      </c>
      <c r="O54" s="37">
        <f>'Tranches fixes_Rev.imposable'!I30</f>
      </c>
      <c r="P54" s="38">
        <f>'Tranches fixes_Rev.imposable'!J30</f>
      </c>
      <c r="R54" s="37">
        <f>'Tranches fixes_Rev.imposable'!G59</f>
      </c>
      <c r="S54" s="38">
        <f>'Tranches fixes_Rev.imposable'!H59</f>
      </c>
      <c r="T54" s="37">
        <f>'Tranches fixes_Rev.imposable'!I59</f>
      </c>
      <c r="U54" s="38">
        <f>'Tranches fixes_Rev.imposable'!J59</f>
      </c>
    </row>
    <row r="55" spans="1:21" ht="15">
      <c r="A55" s="35" t="s">
        <v>27</v>
      </c>
      <c r="B55" s="37">
        <f>'Tranches fixes_Rev. bruts'!G31</f>
      </c>
      <c r="C55" s="38">
        <f>'Tranches fixes_Rev. bruts'!H31</f>
      </c>
      <c r="D55" s="37">
        <f>'Tranches fixes_Rev. bruts'!I31</f>
      </c>
      <c r="E55" s="38">
        <f>'Tranches fixes_Rev. bruts'!J31</f>
      </c>
      <c r="G55" s="37">
        <f>'Tranches fixes_Rev. bruts'!G62</f>
      </c>
      <c r="H55" s="38">
        <f>'Tranches fixes_Rev. bruts'!H62</f>
      </c>
      <c r="I55" s="37">
        <f>'Tranches fixes_Rev. bruts'!I62</f>
      </c>
      <c r="J55" s="38">
        <f>'Tranches fixes_Rev. bruts'!J62</f>
      </c>
      <c r="L55" s="35" t="s">
        <v>26</v>
      </c>
      <c r="M55" s="37">
        <f>'Tranches fixes_Rev.imposable'!G31</f>
      </c>
      <c r="N55" s="38">
        <f>'Tranches fixes_Rev.imposable'!H31</f>
      </c>
      <c r="O55" s="37">
        <f>'Tranches fixes_Rev.imposable'!I31</f>
      </c>
      <c r="P55" s="38">
        <f>'Tranches fixes_Rev.imposable'!J31</f>
      </c>
      <c r="R55" s="37">
        <f>'Tranches fixes_Rev.imposable'!G60</f>
      </c>
      <c r="S55" s="38">
        <f>'Tranches fixes_Rev.imposable'!H60</f>
      </c>
      <c r="T55" s="37">
        <f>'Tranches fixes_Rev.imposable'!I60</f>
      </c>
      <c r="U55" s="38">
        <f>'Tranches fixes_Rev.imposable'!J60</f>
      </c>
    </row>
    <row r="56" spans="1:21" ht="15">
      <c r="A56" s="35" t="s">
        <v>28</v>
      </c>
      <c r="B56" s="37">
        <f>'Tranches fixes_Rev. bruts'!G32</f>
      </c>
      <c r="C56" s="38">
        <f>'Tranches fixes_Rev. bruts'!H32</f>
      </c>
      <c r="D56" s="37">
        <f>'Tranches fixes_Rev. bruts'!I32</f>
      </c>
      <c r="E56" s="38">
        <f>'Tranches fixes_Rev. bruts'!J32</f>
      </c>
      <c r="G56" s="37">
        <f>'Tranches fixes_Rev. bruts'!G63</f>
      </c>
      <c r="H56" s="38">
        <f>'Tranches fixes_Rev. bruts'!H63</f>
      </c>
      <c r="I56" s="37">
        <f>'Tranches fixes_Rev. bruts'!I63</f>
      </c>
      <c r="J56" s="38">
        <f>'Tranches fixes_Rev. bruts'!J63</f>
      </c>
      <c r="L56" s="35" t="s">
        <v>27</v>
      </c>
      <c r="M56" s="37">
        <f>'Tranches fixes_Rev.imposable'!G32</f>
      </c>
      <c r="N56" s="38">
        <f>'Tranches fixes_Rev.imposable'!H32</f>
      </c>
      <c r="O56" s="37">
        <f>'Tranches fixes_Rev.imposable'!I32</f>
      </c>
      <c r="P56" s="38">
        <f>'Tranches fixes_Rev.imposable'!J32</f>
      </c>
      <c r="R56" s="37">
        <f>'Tranches fixes_Rev.imposable'!G61</f>
      </c>
      <c r="S56" s="38">
        <f>'Tranches fixes_Rev.imposable'!H61</f>
      </c>
      <c r="T56" s="37">
        <f>'Tranches fixes_Rev.imposable'!I61</f>
      </c>
      <c r="U56" s="38">
        <f>'Tranches fixes_Rev.imposable'!J61</f>
      </c>
    </row>
    <row r="57" spans="1:21" ht="15">
      <c r="A57" s="35" t="s">
        <v>31</v>
      </c>
      <c r="B57" s="37">
        <f>'Tranches fixes_Rev. bruts'!G33</f>
      </c>
      <c r="C57" s="38">
        <f>'Tranches fixes_Rev. bruts'!H33</f>
      </c>
      <c r="D57" s="37">
        <f>'Tranches fixes_Rev. bruts'!I33</f>
      </c>
      <c r="E57" s="38">
        <f>'Tranches fixes_Rev. bruts'!J33</f>
      </c>
      <c r="G57" s="37">
        <f>'Tranches fixes_Rev. bruts'!G64</f>
      </c>
      <c r="H57" s="38">
        <f>'Tranches fixes_Rev. bruts'!H64</f>
      </c>
      <c r="I57" s="37">
        <f>'Tranches fixes_Rev. bruts'!I64</f>
      </c>
      <c r="J57" s="38">
        <f>'Tranches fixes_Rev. bruts'!J64</f>
      </c>
      <c r="L57" s="35" t="s">
        <v>28</v>
      </c>
      <c r="M57" s="37">
        <f>'Tranches fixes_Rev.imposable'!G33</f>
      </c>
      <c r="N57" s="38">
        <f>'Tranches fixes_Rev.imposable'!H33</f>
      </c>
      <c r="O57" s="37">
        <f>'Tranches fixes_Rev.imposable'!I33</f>
      </c>
      <c r="P57" s="38">
        <f>'Tranches fixes_Rev.imposable'!J33</f>
      </c>
      <c r="R57" s="37">
        <f>'Tranches fixes_Rev.imposable'!G62</f>
      </c>
      <c r="S57" s="38">
        <f>'Tranches fixes_Rev.imposable'!H62</f>
      </c>
      <c r="T57" s="37">
        <f>'Tranches fixes_Rev.imposable'!I62</f>
      </c>
      <c r="U57" s="38">
        <f>'Tranches fixes_Rev.imposable'!J62</f>
      </c>
    </row>
    <row r="58" spans="1:21" ht="15">
      <c r="A58" s="35" t="s">
        <v>32</v>
      </c>
      <c r="B58" s="37">
        <f>'Tranches fixes_Rev. bruts'!G34</f>
      </c>
      <c r="C58" s="38">
        <f>'Tranches fixes_Rev. bruts'!H34</f>
      </c>
      <c r="D58" s="37">
        <f>'Tranches fixes_Rev. bruts'!I34</f>
      </c>
      <c r="E58" s="38">
        <f>'Tranches fixes_Rev. bruts'!J34</f>
      </c>
      <c r="G58" s="37">
        <f>'Tranches fixes_Rev. bruts'!G65</f>
      </c>
      <c r="H58" s="38">
        <f>'Tranches fixes_Rev. bruts'!H65</f>
      </c>
      <c r="I58" s="37">
        <f>'Tranches fixes_Rev. bruts'!I65</f>
      </c>
      <c r="J58" s="38">
        <f>'Tranches fixes_Rev. bruts'!J65</f>
      </c>
      <c r="L58" s="35" t="s">
        <v>31</v>
      </c>
      <c r="M58" s="37">
        <f>'Tranches fixes_Rev.imposable'!G34</f>
      </c>
      <c r="N58" s="38">
        <f>'Tranches fixes_Rev.imposable'!H34</f>
      </c>
      <c r="O58" s="37">
        <f>'Tranches fixes_Rev.imposable'!I34</f>
      </c>
      <c r="P58" s="38">
        <f>'Tranches fixes_Rev.imposable'!J34</f>
      </c>
      <c r="R58" s="37">
        <f>'Tranches fixes_Rev.imposable'!G63</f>
      </c>
      <c r="S58" s="38">
        <f>'Tranches fixes_Rev.imposable'!H63</f>
      </c>
      <c r="T58" s="37">
        <f>'Tranches fixes_Rev.imposable'!I63</f>
      </c>
      <c r="U58" s="38">
        <f>'Tranches fixes_Rev.imposable'!J63</f>
      </c>
    </row>
    <row r="59" spans="1:21" ht="15">
      <c r="A59" s="35" t="s">
        <v>33</v>
      </c>
      <c r="B59" s="37">
        <f>'Tranches fixes_Rev. bruts'!G35</f>
      </c>
      <c r="C59" s="38">
        <f>'Tranches fixes_Rev. bruts'!H35</f>
      </c>
      <c r="D59" s="37">
        <f>'Tranches fixes_Rev. bruts'!I35</f>
      </c>
      <c r="E59" s="38">
        <f>'Tranches fixes_Rev. bruts'!J35</f>
      </c>
      <c r="G59" s="37">
        <f>'Tranches fixes_Rev. bruts'!G66</f>
      </c>
      <c r="H59" s="38">
        <f>'Tranches fixes_Rev. bruts'!H66</f>
      </c>
      <c r="I59" s="37">
        <f>'Tranches fixes_Rev. bruts'!I66</f>
      </c>
      <c r="J59" s="38">
        <f>'Tranches fixes_Rev. bruts'!J66</f>
      </c>
      <c r="L59" s="35" t="s">
        <v>32</v>
      </c>
      <c r="M59" s="37">
        <f>'Tranches fixes_Rev.imposable'!G35</f>
      </c>
      <c r="N59" s="38">
        <f>'Tranches fixes_Rev.imposable'!H35</f>
      </c>
      <c r="O59" s="37">
        <f>'Tranches fixes_Rev.imposable'!I35</f>
      </c>
      <c r="P59" s="38">
        <f>'Tranches fixes_Rev.imposable'!J35</f>
      </c>
      <c r="R59" s="37">
        <f>'Tranches fixes_Rev.imposable'!G64</f>
      </c>
      <c r="S59" s="38">
        <f>'Tranches fixes_Rev.imposable'!H64</f>
      </c>
      <c r="T59" s="37">
        <f>'Tranches fixes_Rev.imposable'!I64</f>
      </c>
      <c r="U59" s="38">
        <f>'Tranches fixes_Rev.imposable'!J64</f>
      </c>
    </row>
    <row r="60" spans="1:21" ht="15">
      <c r="A60" s="35" t="s">
        <v>34</v>
      </c>
      <c r="B60" s="37">
        <f>'Tranches fixes_Rev. bruts'!G36</f>
      </c>
      <c r="C60" s="38">
        <f>'Tranches fixes_Rev. bruts'!H36</f>
      </c>
      <c r="D60" s="37">
        <f>'Tranches fixes_Rev. bruts'!I36</f>
      </c>
      <c r="E60" s="38">
        <f>'Tranches fixes_Rev. bruts'!J36</f>
      </c>
      <c r="G60" s="37">
        <f>'Tranches fixes_Rev. bruts'!G67</f>
      </c>
      <c r="H60" s="38">
        <f>'Tranches fixes_Rev. bruts'!H67</f>
      </c>
      <c r="I60" s="37">
        <f>'Tranches fixes_Rev. bruts'!I67</f>
      </c>
      <c r="J60" s="38">
        <f>'Tranches fixes_Rev. bruts'!J67</f>
      </c>
      <c r="L60" s="35" t="s">
        <v>33</v>
      </c>
      <c r="M60" s="37">
        <f>'Tranches fixes_Rev.imposable'!G36</f>
      </c>
      <c r="N60" s="38">
        <f>'Tranches fixes_Rev.imposable'!H36</f>
      </c>
      <c r="O60" s="37">
        <f>'Tranches fixes_Rev.imposable'!I36</f>
      </c>
      <c r="P60" s="38">
        <f>'Tranches fixes_Rev.imposable'!J36</f>
      </c>
      <c r="R60" s="37">
        <f>'Tranches fixes_Rev.imposable'!G65</f>
      </c>
      <c r="S60" s="38">
        <f>'Tranches fixes_Rev.imposable'!H65</f>
      </c>
      <c r="T60" s="37">
        <f>'Tranches fixes_Rev.imposable'!I65</f>
      </c>
      <c r="U60" s="38">
        <f>'Tranches fixes_Rev.imposable'!J65</f>
      </c>
    </row>
    <row r="61" spans="1:21" ht="15">
      <c r="A61" s="35" t="s">
        <v>35</v>
      </c>
      <c r="B61" s="37">
        <f>'Tranches fixes_Rev. bruts'!G37</f>
      </c>
      <c r="C61" s="38">
        <f>'Tranches fixes_Rev. bruts'!H37</f>
      </c>
      <c r="D61" s="37">
        <f>'Tranches fixes_Rev. bruts'!I37</f>
      </c>
      <c r="E61" s="38">
        <f>'Tranches fixes_Rev. bruts'!J37</f>
      </c>
      <c r="G61" s="37">
        <f>'Tranches fixes_Rev. bruts'!G68</f>
      </c>
      <c r="H61" s="38">
        <f>'Tranches fixes_Rev. bruts'!H68</f>
      </c>
      <c r="I61" s="37">
        <f>'Tranches fixes_Rev. bruts'!I68</f>
      </c>
      <c r="J61" s="38">
        <f>'Tranches fixes_Rev. bruts'!J68</f>
      </c>
      <c r="L61" s="35" t="s">
        <v>34</v>
      </c>
      <c r="M61" s="37">
        <f>'Tranches fixes_Rev.imposable'!G37</f>
      </c>
      <c r="N61" s="38">
        <f>'Tranches fixes_Rev.imposable'!H37</f>
      </c>
      <c r="O61" s="37">
        <f>'Tranches fixes_Rev.imposable'!I37</f>
      </c>
      <c r="P61" s="38">
        <f>'Tranches fixes_Rev.imposable'!J37</f>
      </c>
      <c r="R61" s="37">
        <f>'Tranches fixes_Rev.imposable'!G66</f>
      </c>
      <c r="S61" s="38">
        <f>'Tranches fixes_Rev.imposable'!H66</f>
      </c>
      <c r="T61" s="37">
        <f>'Tranches fixes_Rev.imposable'!I66</f>
      </c>
      <c r="U61" s="38">
        <f>'Tranches fixes_Rev.imposable'!J66</f>
      </c>
    </row>
    <row r="62" spans="1:21" ht="15">
      <c r="A62" s="35" t="s">
        <v>36</v>
      </c>
      <c r="B62" s="37">
        <f>'Tranches fixes_Rev. bruts'!G38</f>
      </c>
      <c r="C62" s="38">
        <f>'Tranches fixes_Rev. bruts'!H38</f>
      </c>
      <c r="D62" s="37">
        <f>'Tranches fixes_Rev. bruts'!I38</f>
      </c>
      <c r="E62" s="38">
        <f>'Tranches fixes_Rev. bruts'!J38</f>
      </c>
      <c r="G62" s="37">
        <f>'Tranches fixes_Rev. bruts'!G69</f>
      </c>
      <c r="H62" s="38">
        <f>'Tranches fixes_Rev. bruts'!H69</f>
      </c>
      <c r="I62" s="37">
        <f>'Tranches fixes_Rev. bruts'!I69</f>
      </c>
      <c r="J62" s="38">
        <f>'Tranches fixes_Rev. bruts'!J69</f>
      </c>
      <c r="L62" s="35" t="s">
        <v>35</v>
      </c>
      <c r="M62" s="37">
        <f>'Tranches fixes_Rev.imposable'!G38</f>
      </c>
      <c r="N62" s="38">
        <f>'Tranches fixes_Rev.imposable'!H38</f>
      </c>
      <c r="O62" s="37">
        <f>'Tranches fixes_Rev.imposable'!I38</f>
      </c>
      <c r="P62" s="38">
        <f>'Tranches fixes_Rev.imposable'!J38</f>
      </c>
      <c r="R62" s="37">
        <f>'Tranches fixes_Rev.imposable'!G67</f>
      </c>
      <c r="S62" s="38">
        <f>'Tranches fixes_Rev.imposable'!H67</f>
      </c>
      <c r="T62" s="37">
        <f>'Tranches fixes_Rev.imposable'!I67</f>
      </c>
      <c r="U62" s="38">
        <f>'Tranches fixes_Rev.imposable'!J67</f>
      </c>
    </row>
    <row r="63" spans="1:21" ht="15">
      <c r="A63" s="35" t="s">
        <v>37</v>
      </c>
      <c r="B63" s="37">
        <f>'Tranches fixes_Rev. bruts'!G39</f>
      </c>
      <c r="C63" s="38">
        <f>'Tranches fixes_Rev. bruts'!H39</f>
      </c>
      <c r="D63" s="37">
        <f>'Tranches fixes_Rev. bruts'!I39</f>
      </c>
      <c r="E63" s="38">
        <f>'Tranches fixes_Rev. bruts'!J39</f>
      </c>
      <c r="G63" s="37">
        <f>'Tranches fixes_Rev. bruts'!G70</f>
      </c>
      <c r="H63" s="38">
        <f>'Tranches fixes_Rev. bruts'!H70</f>
      </c>
      <c r="I63" s="37">
        <f>'Tranches fixes_Rev. bruts'!I70</f>
      </c>
      <c r="J63" s="38">
        <f>'Tranches fixes_Rev. bruts'!J70</f>
      </c>
      <c r="L63" s="40" t="s">
        <v>44</v>
      </c>
      <c r="M63" s="43">
        <f>'Tranches fixes_Rev.imposable'!G39</f>
      </c>
      <c r="N63" s="44">
        <f>'Tranches fixes_Rev.imposable'!H39</f>
      </c>
      <c r="O63" s="43">
        <f>'Tranches fixes_Rev.imposable'!I39</f>
      </c>
      <c r="P63" s="44">
        <f>'Tranches fixes_Rev.imposable'!J39</f>
      </c>
      <c r="R63" s="43">
        <f>'Tranches fixes_Rev.imposable'!G68</f>
      </c>
      <c r="S63" s="44">
        <f>'Tranches fixes_Rev.imposable'!H68</f>
      </c>
      <c r="T63" s="43">
        <f>'Tranches fixes_Rev.imposable'!I68</f>
      </c>
      <c r="U63" s="44">
        <f>'Tranches fixes_Rev.imposable'!J68</f>
      </c>
    </row>
    <row r="64" spans="1:10" ht="15">
      <c r="A64" s="35" t="s">
        <v>38</v>
      </c>
      <c r="B64" s="37">
        <f>'Tranches fixes_Rev. bruts'!G40</f>
      </c>
      <c r="C64" s="38">
        <f>'Tranches fixes_Rev. bruts'!H40</f>
      </c>
      <c r="D64" s="37">
        <f>'Tranches fixes_Rev. bruts'!I40</f>
      </c>
      <c r="E64" s="38">
        <f>'Tranches fixes_Rev. bruts'!J40</f>
      </c>
      <c r="G64" s="37">
        <f>'Tranches fixes_Rev. bruts'!G71</f>
      </c>
      <c r="H64" s="38">
        <f>'Tranches fixes_Rev. bruts'!H71</f>
      </c>
      <c r="I64" s="37">
        <f>'Tranches fixes_Rev. bruts'!I71</f>
      </c>
      <c r="J64" s="38">
        <f>'Tranches fixes_Rev. bruts'!J71</f>
      </c>
    </row>
    <row r="65" spans="1:10" ht="15">
      <c r="A65" s="35" t="s">
        <v>39</v>
      </c>
      <c r="B65" s="37">
        <f>'Tranches fixes_Rev. bruts'!G41</f>
      </c>
      <c r="C65" s="38">
        <f>'Tranches fixes_Rev. bruts'!H41</f>
      </c>
      <c r="D65" s="37">
        <f>'Tranches fixes_Rev. bruts'!I41</f>
      </c>
      <c r="E65" s="38">
        <f>'Tranches fixes_Rev. bruts'!J41</f>
      </c>
      <c r="G65" s="37">
        <f>'Tranches fixes_Rev. bruts'!G72</f>
      </c>
      <c r="H65" s="38">
        <f>'Tranches fixes_Rev. bruts'!H72</f>
      </c>
      <c r="I65" s="37">
        <f>'Tranches fixes_Rev. bruts'!I72</f>
      </c>
      <c r="J65" s="38">
        <f>'Tranches fixes_Rev. bruts'!J72</f>
      </c>
    </row>
    <row r="66" spans="1:10" ht="15">
      <c r="A66" s="40" t="s">
        <v>40</v>
      </c>
      <c r="B66" s="43">
        <f>'Tranches fixes_Rev. bruts'!G42</f>
      </c>
      <c r="C66" s="44">
        <f>'Tranches fixes_Rev. bruts'!H42</f>
      </c>
      <c r="D66" s="43">
        <f>'Tranches fixes_Rev. bruts'!I42</f>
      </c>
      <c r="E66" s="44">
        <f>'Tranches fixes_Rev. bruts'!J42</f>
      </c>
      <c r="G66" s="43">
        <f>'Tranches fixes_Rev. bruts'!G73</f>
      </c>
      <c r="H66" s="44">
        <f>'Tranches fixes_Rev. bruts'!H73</f>
      </c>
      <c r="I66" s="43">
        <f>'Tranches fixes_Rev. bruts'!I73</f>
      </c>
      <c r="J66" s="44">
        <f>'Tranches fixes_Rev. bruts'!J73</f>
      </c>
    </row>
  </sheetData>
  <sheetProtection sheet="1" objects="1" scenarios="1"/>
  <mergeCells count="52">
    <mergeCell ref="R40:U40"/>
    <mergeCell ref="R41:U41"/>
    <mergeCell ref="R42:S42"/>
    <mergeCell ref="T42:U42"/>
    <mergeCell ref="L9:L10"/>
    <mergeCell ref="L39:L40"/>
    <mergeCell ref="R38:U38"/>
    <mergeCell ref="R39:U39"/>
    <mergeCell ref="M38:P38"/>
    <mergeCell ref="M39:P39"/>
    <mergeCell ref="M40:P40"/>
    <mergeCell ref="M41:P41"/>
    <mergeCell ref="M42:N42"/>
    <mergeCell ref="O42:P42"/>
    <mergeCell ref="R8:U8"/>
    <mergeCell ref="R9:U9"/>
    <mergeCell ref="R10:U10"/>
    <mergeCell ref="R11:U11"/>
    <mergeCell ref="R12:S12"/>
    <mergeCell ref="T12:U12"/>
    <mergeCell ref="M8:P8"/>
    <mergeCell ref="M9:P9"/>
    <mergeCell ref="M10:P10"/>
    <mergeCell ref="M11:P11"/>
    <mergeCell ref="M12:N12"/>
    <mergeCell ref="O12:P12"/>
    <mergeCell ref="B11:E11"/>
    <mergeCell ref="G8:J8"/>
    <mergeCell ref="G9:J9"/>
    <mergeCell ref="G10:J10"/>
    <mergeCell ref="G11:J11"/>
    <mergeCell ref="G12:H12"/>
    <mergeCell ref="I12:J12"/>
    <mergeCell ref="G38:J38"/>
    <mergeCell ref="G39:J39"/>
    <mergeCell ref="G40:J40"/>
    <mergeCell ref="G41:J41"/>
    <mergeCell ref="G42:H42"/>
    <mergeCell ref="B42:C42"/>
    <mergeCell ref="D42:E42"/>
    <mergeCell ref="B41:E41"/>
    <mergeCell ref="I42:J42"/>
    <mergeCell ref="A39:A40"/>
    <mergeCell ref="B39:E39"/>
    <mergeCell ref="B40:E40"/>
    <mergeCell ref="B8:E8"/>
    <mergeCell ref="B9:E9"/>
    <mergeCell ref="B10:E10"/>
    <mergeCell ref="B12:C12"/>
    <mergeCell ref="D12:E12"/>
    <mergeCell ref="A9:A10"/>
    <mergeCell ref="B38:E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oswaldn</dc:creator>
  <cp:keywords/>
  <dc:description/>
  <cp:lastModifiedBy>Piccione Jessica</cp:lastModifiedBy>
  <cp:lastPrinted>2014-11-17T13:21:00Z</cp:lastPrinted>
  <dcterms:created xsi:type="dcterms:W3CDTF">2011-08-05T05:42:29Z</dcterms:created>
  <dcterms:modified xsi:type="dcterms:W3CDTF">2016-10-06T07:07:55Z</dcterms:modified>
  <cp:category/>
  <cp:version/>
  <cp:contentType/>
  <cp:contentStatus/>
</cp:coreProperties>
</file>