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"/>
    </mc:Choice>
  </mc:AlternateContent>
  <xr:revisionPtr revIDLastSave="0" documentId="8_{8E2C111F-6D9D-4326-B235-7D9AFDE902DE}" xr6:coauthVersionLast="46" xr6:coauthVersionMax="46" xr10:uidLastSave="{00000000-0000-0000-0000-000000000000}"/>
  <bookViews>
    <workbookView xWindow="384" yWindow="384" windowWidth="17280" windowHeight="8964" tabRatio="869" xr2:uid="{00000000-000D-0000-FFFF-FFFF00000000}"/>
  </bookViews>
  <sheets>
    <sheet name="1. Données générales" sheetId="1" r:id="rId1"/>
    <sheet name="2. Données en lien avec l'OPE" sheetId="2" r:id="rId2"/>
    <sheet name="Listesdéroulante" sheetId="6" state="hidden" r:id="rId3"/>
    <sheet name="Etat des effectifs" sheetId="7" r:id="rId4"/>
  </sheets>
  <definedNames>
    <definedName name="Direction">Listesdéroulante!$C$1:$C$11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>Listesdéroulante!$A$1:$A$11</definedName>
    <definedName name="TEL_IPE">Listesdéroulante!$G$1:$G$5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4" i="2"/>
  <c r="E27" i="2"/>
  <c r="E28" i="2"/>
  <c r="E29" i="2"/>
  <c r="E14" i="2" l="1"/>
  <c r="E13" i="2"/>
  <c r="E11" i="2" l="1"/>
  <c r="E12" i="2" l="1"/>
  <c r="E10" i="2"/>
  <c r="E33" i="2"/>
  <c r="E9" i="2"/>
  <c r="E8" i="2"/>
  <c r="E6" i="2"/>
  <c r="B45" i="2" l="1"/>
  <c r="D45" i="2" s="1"/>
  <c r="D47" i="2" s="1"/>
  <c r="E7" i="2" l="1"/>
</calcChain>
</file>

<file path=xl/sharedStrings.xml><?xml version="1.0" encoding="utf-8"?>
<sst xmlns="http://schemas.openxmlformats.org/spreadsheetml/2006/main" count="175" uniqueCount="133">
  <si>
    <t>1. Adresse des locaux</t>
  </si>
  <si>
    <t>3. Coordonnées du support juridique</t>
  </si>
  <si>
    <t>Délai de retour :</t>
  </si>
  <si>
    <t>Personne référente au SEJ :</t>
  </si>
  <si>
    <t>Hygiène et protection incendie (art. 15 al. 1 let. d. OPE)</t>
  </si>
  <si>
    <t>Structure économique (art. 15 al. 1 let. e. OPE)</t>
  </si>
  <si>
    <t>Assurances (art. 15 al. 1 let. f OPE)</t>
  </si>
  <si>
    <t>Conditions propres à favoriser le développement 
physique et mental des enfants (art. 15 al. 1 let. a OPE)</t>
  </si>
  <si>
    <t>ASE</t>
  </si>
  <si>
    <t>Auxiliaire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</si>
  <si>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</si>
  <si>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</si>
  <si>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</si>
  <si>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</si>
  <si>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</si>
  <si>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</si>
  <si>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</si>
  <si>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</si>
  <si>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</si>
  <si>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</si>
  <si>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</si>
  <si>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</si>
  <si>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</si>
  <si>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</si>
  <si>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</si>
  <si>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>Coordonnées de l'organisme en charge de la livraison des repas :</t>
  </si>
  <si>
    <t>Budget de fonctionnement pour l'année en cours</t>
  </si>
  <si>
    <t xml:space="preserve">Coordonnées du médecin conseil de l'institution : </t>
  </si>
  <si>
    <t>Modification de l'infrastructure immobilière</t>
  </si>
  <si>
    <t xml:space="preserve">Modification des infrastructures extérieures </t>
  </si>
  <si>
    <t>Nom de l'assureur responsabilité-civile entreprise</t>
  </si>
  <si>
    <t xml:space="preserve">Date d'échéance du contrat d'assurance responsabilité civile entreprise </t>
  </si>
  <si>
    <t xml:space="preserve">Modification ou acquisition mobilière d'importance </t>
  </si>
  <si>
    <t>Si oui, veuillez s'il vous plaît préciser
les éléments nouveaux (quoi, quand, où,…)</t>
  </si>
  <si>
    <t>oui</t>
  </si>
  <si>
    <t>non</t>
  </si>
  <si>
    <t xml:space="preserve">Modification du concept socio-éducatif </t>
  </si>
  <si>
    <t>Annexes à produire</t>
  </si>
  <si>
    <t>Visite du Service de la sécurité alimentaire et des affaires vétérinaires durant les 24 derniers mois ?</t>
  </si>
  <si>
    <t xml:space="preserve">Modification des conventions passées avec les Communes </t>
  </si>
  <si>
    <t>Lieu et date</t>
  </si>
  <si>
    <t>Signature</t>
  </si>
  <si>
    <t>Service de l'enfance et de la jeunesse</t>
  </si>
  <si>
    <t>Secteur des milieux d'accueil</t>
  </si>
  <si>
    <t xml:space="preserve">Pour toute question, </t>
  </si>
  <si>
    <t>M. Bertrand Cuany</t>
  </si>
  <si>
    <t>Mme Caroline Zbinden</t>
  </si>
  <si>
    <t>Mme Marijana Tomic</t>
  </si>
  <si>
    <t>Mme Christine Künzli</t>
  </si>
  <si>
    <t>se tient à votre disposition par courriel ou par téléphone :</t>
  </si>
  <si>
    <t>Le présent questionnaire et les annexes requises sont à retourner</t>
  </si>
  <si>
    <t>Stagiaire +18 ans</t>
  </si>
  <si>
    <t>Stagiaire -18 ans</t>
  </si>
  <si>
    <t>Pré-apprentie</t>
  </si>
  <si>
    <t>Nom et prénom de la personne signataire</t>
  </si>
  <si>
    <t>Renouvellement ou modification du contrat d'assurance 
responsabilité civile entreprise durant les 24 derniers mois ?</t>
  </si>
  <si>
    <t>budget de fonctionnement
de l'année civile en cours</t>
  </si>
  <si>
    <t>ajouter ligne blanche</t>
  </si>
  <si>
    <t>1. Données générales</t>
  </si>
  <si>
    <t>Educatrice Enf.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</si>
  <si>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</si>
  <si>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</si>
  <si>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</si>
  <si>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</si>
  <si>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r>
      <t xml:space="preserve">Visite de la commission locale du feu durant les 24 derniers mois ?
</t>
    </r>
    <r>
      <rPr>
        <sz val="8"/>
        <color theme="1"/>
        <rFont val="Times New Roman"/>
        <family val="1"/>
      </rPr>
      <t xml:space="preserve">(sel. art. 3a, al. 2 let. d. du règlement du 28.12.1965 sur la police du feu et de la protection contre les éléments naturels), une visite annuelle devrait avoir lieu dans votre établissement. </t>
    </r>
  </si>
  <si>
    <r>
      <t xml:space="preserve">Exercice d'évacuation des locaux durant les 24 derniers mois avec ou sans la participation des sapeurs-pompiers locaux.
</t>
    </r>
    <r>
      <rPr>
        <sz val="8"/>
        <color theme="1"/>
        <rFont val="Times New Roman"/>
        <family val="1"/>
      </rPr>
      <t>(sel. la directive de protection incendie AEAI 12-15 "prévention et protection incendie organisationnelle", ch. 6.3 "l'évacuation des bâtiments recevant régulièrement des personnes étrangères à l'entreprise ou des personnes incapables de discernement doit être planifiée ; elle doit être l'objet de consignes écrites et exercée par le personnel de l'entreprise").</t>
    </r>
  </si>
  <si>
    <t>Modification du règlement de l'accueil</t>
  </si>
  <si>
    <t>Modification des statuts ou de l'organisation du support juridique</t>
  </si>
  <si>
    <t>Contrôle SEJ (laissez vide)</t>
  </si>
  <si>
    <t>Oui / 
Non</t>
  </si>
  <si>
    <t>Nom de la structure :</t>
  </si>
  <si>
    <t>Rue et n° :</t>
  </si>
  <si>
    <t>Case postale :</t>
  </si>
  <si>
    <t>NPA / Localité :</t>
  </si>
  <si>
    <t>Téléphone fixe :</t>
  </si>
  <si>
    <t>Téléphone mobile :</t>
  </si>
  <si>
    <t>Email :</t>
  </si>
  <si>
    <t>Site internet :</t>
  </si>
  <si>
    <t>Nom(s) et prénom(s) :</t>
  </si>
  <si>
    <t>Nom du support juridique :</t>
  </si>
  <si>
    <t>Nom(s) et prénom(s) du responsable
pour le support juridique :</t>
  </si>
  <si>
    <r>
      <t xml:space="preserve">Informations complémentaires de la part de la structure
</t>
    </r>
    <r>
      <rPr>
        <b/>
        <sz val="8"/>
        <color theme="1"/>
        <rFont val="Times New Roman"/>
        <family val="1"/>
      </rPr>
      <t>(cet encadré peut servir à transmettre des commentaires supplémentaires à l'attention du Service de l'enfance et de la jeunesse)</t>
    </r>
  </si>
  <si>
    <t>2. Données en lien avec l'Ordonnance fédérale sur le placement d'enfants</t>
  </si>
  <si>
    <t>Le concept socio-éducatif est-il présenté aux parents ?</t>
  </si>
  <si>
    <t>Le concept d'urgence est-il présenté aux parents ?</t>
  </si>
  <si>
    <t>Modification(s) intérieure(s) de la configuration des locaux (distribution des groupes, affectation des salles,…)</t>
  </si>
  <si>
    <t>Etat des effectifs (art. 15 al. 1 let. b et 17 al. 2 OPE)</t>
  </si>
  <si>
    <t>Alimentation et surveillance médicale (art. 15 al. 1 let c. OPE)</t>
  </si>
  <si>
    <t>Modification des tarifs d'accueil</t>
  </si>
  <si>
    <t>1701 Fribourg</t>
  </si>
  <si>
    <t>Nombre de places autorisés:</t>
  </si>
  <si>
    <t xml:space="preserve">4. Capacité d’accueil </t>
  </si>
  <si>
    <t>Matin:
Midi:
Après-Midi:</t>
  </si>
  <si>
    <t>2.2 Information sur le personnel</t>
  </si>
  <si>
    <t>Unité avant l'école</t>
  </si>
  <si>
    <t>Unité durant l'école</t>
  </si>
  <si>
    <t>Unité de midi</t>
  </si>
  <si>
    <t>Unité après l'école</t>
  </si>
  <si>
    <t>Horaire</t>
  </si>
  <si>
    <t>Nombre personnes formées</t>
  </si>
  <si>
    <t>Nombre personnes auxiliaires</t>
  </si>
  <si>
    <t>Lundi</t>
  </si>
  <si>
    <t>Mardi</t>
  </si>
  <si>
    <t>Jeudi</t>
  </si>
  <si>
    <t>Vendredi</t>
  </si>
  <si>
    <t>Année de naissance</t>
  </si>
  <si>
    <t>Année diplôme</t>
  </si>
  <si>
    <t>Date d'entrée en fonction</t>
  </si>
  <si>
    <t>Taux d'activité</t>
  </si>
  <si>
    <t>Veuillez remplir le tableau de la page suivante</t>
  </si>
  <si>
    <r>
      <t xml:space="preserve">Fonction 
</t>
    </r>
    <r>
      <rPr>
        <sz val="10"/>
        <rFont val="Times New Roman"/>
        <family val="1"/>
      </rPr>
      <t>(responsable, peronnel formé, 
personnel auxilaire … )</t>
    </r>
  </si>
  <si>
    <t>Oui 
Non</t>
  </si>
  <si>
    <t>Mercredi</t>
  </si>
  <si>
    <r>
      <t xml:space="preserve">Attribution du groupe 
</t>
    </r>
    <r>
      <rPr>
        <sz val="10"/>
        <rFont val="Times New Roman"/>
        <family val="1"/>
      </rPr>
      <t>(si organisé en plusieurs groupes)</t>
    </r>
  </si>
  <si>
    <t>NOM, prénom</t>
  </si>
  <si>
    <t>Formation
 Ecole</t>
  </si>
  <si>
    <t>Nombre d'enfants</t>
  </si>
  <si>
    <t>Encadrement éducatif et information sur le personnel</t>
  </si>
  <si>
    <t>2.1 Encadrement éducatif</t>
  </si>
  <si>
    <t>Liste des enfants avec mention de l'identité et de la date de naissance</t>
  </si>
  <si>
    <t>Plan hebdomadaire des enfants placés par groupe (si plusieurs groupes)</t>
  </si>
  <si>
    <t>Modification du concept d'urgence (maladie, accidents, incendie, maltraitances,…)</t>
  </si>
  <si>
    <r>
      <rPr>
        <b/>
        <sz val="13"/>
        <color theme="1"/>
        <rFont val="Times New Roman"/>
        <family val="1"/>
      </rPr>
      <t>Questionnaire de surveillance pour les structures d'accueil extrascolaire</t>
    </r>
    <r>
      <rPr>
        <b/>
        <sz val="14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(art. 19 OPE, art. 7 al. 3 LStE)</t>
    </r>
  </si>
  <si>
    <t>2. Coordonnées de la responsable, titulaire de l'autorisation (art. 16 al. 1 OPE)</t>
  </si>
  <si>
    <t>5. Ouverture durant les vacances</t>
  </si>
  <si>
    <t>à l'adresse suivante:</t>
  </si>
  <si>
    <t>Boulevard de Pérolles 24 - CP</t>
  </si>
  <si>
    <t>Mme Manuela Wallimann</t>
  </si>
  <si>
    <t>manuela.wallimann@fr.ch - 026/305.15.30</t>
  </si>
  <si>
    <t>Mme Magalie Rey</t>
  </si>
  <si>
    <t>magalie.rey@fr.ch - 026/305.15.30</t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</si>
  <si>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</si>
  <si>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r>
      <rPr>
        <b/>
        <sz val="11"/>
        <color theme="1"/>
        <rFont val="Calibri"/>
        <family val="2"/>
        <scheme val="minor"/>
      </rPr>
      <t>Service de l’enfance et de la jeunesse</t>
    </r>
    <r>
      <rPr>
        <sz val="11"/>
        <color theme="1"/>
        <rFont val="Calibri"/>
        <family val="2"/>
        <scheme val="minor"/>
      </rPr>
      <t xml:space="preserve"> SEJ
</t>
    </r>
    <r>
      <rPr>
        <b/>
        <sz val="11"/>
        <color theme="1"/>
        <rFont val="Calibri"/>
        <family val="2"/>
        <scheme val="minor"/>
      </rPr>
      <t xml:space="preserve">Jugendamt </t>
    </r>
    <r>
      <rPr>
        <sz val="11"/>
        <color theme="1"/>
        <rFont val="Calibri"/>
        <family val="2"/>
        <scheme val="minor"/>
      </rPr>
      <t>JA
Secteur des milieux d’accueil
Sektor familienexterne Betreuung
Bd de Pérolles 24, CP, 1701 Fribourg
T +41 26 305 15 30
www.fr.ch/sej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</si>
</sst>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color theme="8" tint="-0.249977111117893"/>
      <name val="Calibri"/>
      <family val="2"/>
      <scheme val="minor"/>
    </font>
    <font>
      <b/>
      <sz val="14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theme="8" tint="-0.249977111117893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8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1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6" fillId="0" borderId="0" xfId="1"/>
    <xf numFmtId="0" fontId="0" fillId="0" borderId="5" xfId="0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5" fillId="2" borderId="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4" fillId="4" borderId="6" xfId="0" applyFont="1" applyFill="1" applyBorder="1" applyProtection="1"/>
    <xf numFmtId="0" fontId="4" fillId="4" borderId="8" xfId="0" applyFont="1" applyFill="1" applyBorder="1" applyProtection="1"/>
    <xf numFmtId="0" fontId="4" fillId="4" borderId="3" xfId="0" applyFont="1" applyFill="1" applyBorder="1" applyProtection="1"/>
    <xf numFmtId="0" fontId="5" fillId="0" borderId="10" xfId="0" applyFont="1" applyBorder="1" applyProtection="1"/>
    <xf numFmtId="0" fontId="4" fillId="0" borderId="10" xfId="0" applyFont="1" applyBorder="1" applyProtection="1"/>
    <xf numFmtId="49" fontId="4" fillId="0" borderId="9" xfId="0" applyNumberFormat="1" applyFont="1" applyBorder="1" applyProtection="1"/>
    <xf numFmtId="0" fontId="4" fillId="0" borderId="9" xfId="0" applyFont="1" applyBorder="1" applyProtection="1"/>
    <xf numFmtId="0" fontId="4" fillId="0" borderId="11" xfId="0" applyFont="1" applyBorder="1" applyProtection="1"/>
    <xf numFmtId="0" fontId="0" fillId="3" borderId="0" xfId="0" applyFill="1"/>
    <xf numFmtId="0" fontId="3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Fill="1"/>
    <xf numFmtId="0" fontId="2" fillId="0" borderId="0" xfId="0" applyFont="1" applyAlignment="1" applyProtection="1">
      <alignment vertical="center" wrapText="1"/>
    </xf>
    <xf numFmtId="0" fontId="12" fillId="0" borderId="8" xfId="0" applyFont="1" applyBorder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wrapText="1"/>
    </xf>
    <xf numFmtId="0" fontId="14" fillId="0" borderId="7" xfId="0" applyFont="1" applyBorder="1" applyAlignment="1" applyProtection="1">
      <alignment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4" fillId="4" borderId="4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0" fillId="2" borderId="0" xfId="0" applyFill="1"/>
    <xf numFmtId="0" fontId="16" fillId="2" borderId="8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9" fillId="5" borderId="8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/>
    <xf numFmtId="0" fontId="8" fillId="2" borderId="11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17" fillId="0" borderId="0" xfId="0" applyFont="1"/>
    <xf numFmtId="0" fontId="0" fillId="2" borderId="0" xfId="0" applyFill="1" applyAlignment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19" fillId="0" borderId="0" xfId="0" applyFont="1"/>
    <xf numFmtId="0" fontId="11" fillId="0" borderId="0" xfId="0" applyFont="1"/>
    <xf numFmtId="0" fontId="2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23" fillId="0" borderId="0" xfId="0" applyFont="1"/>
    <xf numFmtId="0" fontId="18" fillId="6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7" fillId="2" borderId="13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3" xfId="0" applyFont="1" applyBorder="1" applyAlignment="1">
      <alignment vertical="center" wrapText="1"/>
    </xf>
    <xf numFmtId="0" fontId="22" fillId="6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5" xfId="0" applyFill="1" applyBorder="1"/>
    <xf numFmtId="0" fontId="0" fillId="0" borderId="8" xfId="0" applyBorder="1"/>
    <xf numFmtId="0" fontId="0" fillId="0" borderId="8" xfId="0" applyBorder="1" applyAlignment="1" applyProtection="1">
      <alignment horizontal="center" vertical="center"/>
    </xf>
    <xf numFmtId="49" fontId="26" fillId="0" borderId="2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 applyProtection="1"/>
    <xf numFmtId="0" fontId="27" fillId="0" borderId="0" xfId="0" applyFont="1" applyFill="1"/>
    <xf numFmtId="0" fontId="18" fillId="2" borderId="0" xfId="0" applyFont="1" applyFill="1" applyAlignment="1">
      <alignment vertical="center" wrapText="1"/>
    </xf>
    <xf numFmtId="0" fontId="27" fillId="0" borderId="0" xfId="0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vertical="center"/>
      <protection locked="0"/>
    </xf>
    <xf numFmtId="49" fontId="14" fillId="0" borderId="11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7" fillId="0" borderId="8" xfId="0" applyFont="1" applyBorder="1" applyAlignment="1">
      <alignment horizontal="center" wrapText="1"/>
    </xf>
    <xf numFmtId="0" fontId="24" fillId="2" borderId="8" xfId="0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Donn&#233;es en lien avec l''OPE'!C6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Donn&#233;es g&#233;n&#233;rales'!B10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935990</xdr:colOff>
      <xdr:row>0</xdr:row>
      <xdr:rowOff>1002030</xdr:rowOff>
    </xdr:to>
    <xdr:pic>
      <xdr:nvPicPr>
        <xdr:cNvPr id="3" name="Image 2" descr="logo_fr_3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935990" cy="795655"/>
        </a:xfrm>
        <a:prstGeom prst="rect">
          <a:avLst/>
        </a:prstGeom>
      </xdr:spPr>
    </xdr:pic>
    <xdr:clientData/>
  </xdr:twoCellAnchor>
  <xdr:twoCellAnchor>
    <xdr:from>
      <xdr:col>2</xdr:col>
      <xdr:colOff>1707696</xdr:colOff>
      <xdr:row>38</xdr:row>
      <xdr:rowOff>210910</xdr:rowOff>
    </xdr:from>
    <xdr:to>
      <xdr:col>2</xdr:col>
      <xdr:colOff>2483305</xdr:colOff>
      <xdr:row>39</xdr:row>
      <xdr:rowOff>6803</xdr:rowOff>
    </xdr:to>
    <xdr:sp macro="" textlink="">
      <xdr:nvSpPr>
        <xdr:cNvPr id="2" name="Rectangle à coins arrondi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2071" y="9579428"/>
          <a:ext cx="775609" cy="367393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471170</xdr:colOff>
      <xdr:row>0</xdr:row>
      <xdr:rowOff>803275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40616" cy="795655"/>
        </a:xfrm>
        <a:prstGeom prst="rect">
          <a:avLst/>
        </a:prstGeom>
      </xdr:spPr>
    </xdr:pic>
    <xdr:clientData/>
  </xdr:twoCellAnchor>
  <xdr:twoCellAnchor>
    <xdr:from>
      <xdr:col>4</xdr:col>
      <xdr:colOff>1027340</xdr:colOff>
      <xdr:row>36</xdr:row>
      <xdr:rowOff>6803</xdr:rowOff>
    </xdr:from>
    <xdr:to>
      <xdr:col>4</xdr:col>
      <xdr:colOff>1843768</xdr:colOff>
      <xdr:row>39</xdr:row>
      <xdr:rowOff>6802</xdr:rowOff>
    </xdr:to>
    <xdr:sp macro="" textlink="">
      <xdr:nvSpPr>
        <xdr:cNvPr id="12" name="Rectangle à coins arrondi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334501" y="20220214"/>
          <a:ext cx="816428" cy="57149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précédente</a:t>
          </a:r>
          <a:endParaRPr lang="fr-CH" sz="7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180975</xdr:rowOff>
    </xdr:to>
    <xdr:pic>
      <xdr:nvPicPr>
        <xdr:cNvPr id="3" name="Image 6" descr="logo_fr_300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333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manuela.wallimann@fr.ch%20-%20026/305.15.30" TargetMode="External"/><Relationship Id="rId1" Type="http://schemas.openxmlformats.org/officeDocument/2006/relationships/hyperlink" Target="mailto:bertrand.cuany@fr.ch%20-%20026/305.15.30" TargetMode="External"/><Relationship Id="rId6" Type="http://schemas.openxmlformats.org/officeDocument/2006/relationships/hyperlink" Target="mailto:magalie.re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FF00"/>
    <pageSetUpPr fitToPage="1"/>
  </sheetPr>
  <dimension ref="A1:E51"/>
  <sheetViews>
    <sheetView tabSelected="1" zoomScale="140" zoomScaleNormal="140" workbookViewId="0">
      <selection activeCell="C1" sqref="C1"/>
    </sheetView>
  </sheetViews>
  <sheetFormatPr baseColWidth="10" defaultColWidth="0" defaultRowHeight="14.4" zeroHeight="1" x14ac:dyDescent="0.3"/>
  <cols>
    <col min="1" max="1" width="37.109375" customWidth="1"/>
    <col min="2" max="2" width="30.6640625" customWidth="1"/>
    <col min="3" max="3" width="41.44140625" customWidth="1"/>
    <col min="4" max="16384" width="11.44140625" hidden="1"/>
  </cols>
  <sheetData>
    <row r="1" spans="1:5" ht="103.5" customHeight="1" x14ac:dyDescent="0.3">
      <c r="A1" s="9"/>
      <c r="B1" s="9"/>
      <c r="C1" s="10" t="s">
        <v>131</v>
      </c>
    </row>
    <row r="2" spans="1:5" ht="23.25" customHeight="1" x14ac:dyDescent="0.3">
      <c r="A2" s="111" t="s">
        <v>122</v>
      </c>
      <c r="B2" s="111"/>
      <c r="C2" s="75"/>
    </row>
    <row r="3" spans="1:5" x14ac:dyDescent="0.3">
      <c r="A3" s="9"/>
      <c r="B3" s="11"/>
      <c r="C3" s="9"/>
    </row>
    <row r="4" spans="1:5" ht="15.6" x14ac:dyDescent="0.3">
      <c r="A4" s="6" t="s">
        <v>2</v>
      </c>
      <c r="B4" s="120"/>
      <c r="C4" s="121"/>
    </row>
    <row r="5" spans="1:5" ht="15.6" x14ac:dyDescent="0.3">
      <c r="A5" s="1" t="s">
        <v>3</v>
      </c>
      <c r="B5" s="46"/>
      <c r="C5" s="8"/>
      <c r="E5" s="13"/>
    </row>
    <row r="6" spans="1:5" ht="15.6" x14ac:dyDescent="0.3">
      <c r="A6" s="2"/>
      <c r="B6" s="7"/>
      <c r="C6" s="17"/>
      <c r="E6" s="13"/>
    </row>
    <row r="7" spans="1:5" ht="16.8" x14ac:dyDescent="0.3">
      <c r="A7" s="112" t="s">
        <v>58</v>
      </c>
      <c r="B7" s="7"/>
      <c r="C7" s="1"/>
      <c r="E7" s="13"/>
    </row>
    <row r="8" spans="1:5" ht="15.6" x14ac:dyDescent="0.3">
      <c r="A8" s="2"/>
      <c r="B8" s="7"/>
      <c r="C8" s="1"/>
      <c r="E8" s="13"/>
    </row>
    <row r="9" spans="1:5" ht="15.6" x14ac:dyDescent="0.3">
      <c r="A9" s="3" t="s">
        <v>0</v>
      </c>
      <c r="B9" s="7"/>
      <c r="C9" s="1"/>
      <c r="E9" s="13"/>
    </row>
    <row r="10" spans="1:5" ht="15.6" x14ac:dyDescent="0.3">
      <c r="A10" s="4" t="s">
        <v>70</v>
      </c>
      <c r="B10" s="40"/>
      <c r="C10" s="41"/>
      <c r="E10" s="13"/>
    </row>
    <row r="11" spans="1:5" s="42" customFormat="1" ht="15.6" x14ac:dyDescent="0.3">
      <c r="A11" s="49" t="s">
        <v>71</v>
      </c>
      <c r="B11" s="122"/>
      <c r="C11" s="122"/>
      <c r="E11" s="106"/>
    </row>
    <row r="12" spans="1:5" ht="15.6" x14ac:dyDescent="0.3">
      <c r="A12" s="4" t="s">
        <v>72</v>
      </c>
      <c r="B12" s="123"/>
      <c r="C12" s="123"/>
      <c r="E12" s="13"/>
    </row>
    <row r="13" spans="1:5" s="42" customFormat="1" ht="15.6" x14ac:dyDescent="0.3">
      <c r="A13" s="49" t="s">
        <v>73</v>
      </c>
      <c r="B13" s="115"/>
      <c r="C13" s="115"/>
      <c r="E13" s="106"/>
    </row>
    <row r="14" spans="1:5" ht="15.6" x14ac:dyDescent="0.3">
      <c r="A14" s="4" t="s">
        <v>74</v>
      </c>
      <c r="B14" s="116"/>
      <c r="C14" s="116"/>
      <c r="E14" s="13"/>
    </row>
    <row r="15" spans="1:5" s="42" customFormat="1" ht="15.6" x14ac:dyDescent="0.3">
      <c r="A15" s="49" t="s">
        <v>75</v>
      </c>
      <c r="B15" s="115"/>
      <c r="C15" s="115"/>
      <c r="E15" s="106"/>
    </row>
    <row r="16" spans="1:5" ht="15.6" x14ac:dyDescent="0.3">
      <c r="A16" s="4" t="s">
        <v>76</v>
      </c>
      <c r="B16" s="116"/>
      <c r="C16" s="116"/>
      <c r="E16" s="13"/>
    </row>
    <row r="17" spans="1:5" s="42" customFormat="1" ht="15.6" x14ac:dyDescent="0.3">
      <c r="A17" s="49" t="s">
        <v>77</v>
      </c>
      <c r="B17" s="115"/>
      <c r="C17" s="115"/>
      <c r="E17" s="106"/>
    </row>
    <row r="18" spans="1:5" ht="15.6" x14ac:dyDescent="0.3">
      <c r="A18" s="2"/>
      <c r="B18" s="118"/>
      <c r="C18" s="118"/>
      <c r="E18" s="13"/>
    </row>
    <row r="19" spans="1:5" s="119" customFormat="1" ht="13.8" x14ac:dyDescent="0.25">
      <c r="A19" s="119" t="s">
        <v>123</v>
      </c>
    </row>
    <row r="20" spans="1:5" ht="15.6" x14ac:dyDescent="0.3">
      <c r="A20" s="4" t="s">
        <v>78</v>
      </c>
      <c r="B20" s="116"/>
      <c r="C20" s="116"/>
      <c r="E20" s="13"/>
    </row>
    <row r="21" spans="1:5" ht="15.6" x14ac:dyDescent="0.3">
      <c r="A21" s="2" t="s">
        <v>71</v>
      </c>
      <c r="B21" s="117"/>
      <c r="C21" s="117"/>
      <c r="E21" s="13"/>
    </row>
    <row r="22" spans="1:5" ht="15.6" x14ac:dyDescent="0.3">
      <c r="A22" s="4" t="s">
        <v>72</v>
      </c>
      <c r="B22" s="116"/>
      <c r="C22" s="116"/>
      <c r="E22" s="13"/>
    </row>
    <row r="23" spans="1:5" ht="15.6" x14ac:dyDescent="0.3">
      <c r="A23" s="2" t="s">
        <v>73</v>
      </c>
      <c r="B23" s="117"/>
      <c r="C23" s="117"/>
      <c r="E23" s="13"/>
    </row>
    <row r="24" spans="1:5" ht="15.6" x14ac:dyDescent="0.3">
      <c r="A24" s="4" t="s">
        <v>74</v>
      </c>
      <c r="B24" s="116"/>
      <c r="C24" s="116"/>
      <c r="E24" s="13"/>
    </row>
    <row r="25" spans="1:5" ht="15.6" x14ac:dyDescent="0.3">
      <c r="A25" s="2" t="s">
        <v>75</v>
      </c>
      <c r="B25" s="117"/>
      <c r="C25" s="117"/>
      <c r="E25" s="13"/>
    </row>
    <row r="26" spans="1:5" ht="15.6" x14ac:dyDescent="0.3">
      <c r="A26" s="4" t="s">
        <v>76</v>
      </c>
      <c r="B26" s="116"/>
      <c r="C26" s="116"/>
      <c r="E26" s="13"/>
    </row>
    <row r="27" spans="1:5" ht="15.6" x14ac:dyDescent="0.3">
      <c r="A27" s="2"/>
      <c r="B27" s="1"/>
      <c r="C27" s="1"/>
      <c r="E27" s="13"/>
    </row>
    <row r="28" spans="1:5" ht="15.6" x14ac:dyDescent="0.3">
      <c r="A28" s="3" t="s">
        <v>1</v>
      </c>
      <c r="B28" s="1"/>
      <c r="C28" s="1"/>
      <c r="E28" s="13"/>
    </row>
    <row r="29" spans="1:5" ht="15.6" x14ac:dyDescent="0.3">
      <c r="A29" s="4" t="s">
        <v>79</v>
      </c>
      <c r="B29" s="116"/>
      <c r="C29" s="116"/>
      <c r="E29" s="13"/>
    </row>
    <row r="30" spans="1:5" ht="15.6" x14ac:dyDescent="0.3">
      <c r="A30" s="2" t="s">
        <v>71</v>
      </c>
      <c r="B30" s="117"/>
      <c r="C30" s="117"/>
    </row>
    <row r="31" spans="1:5" ht="15.6" x14ac:dyDescent="0.3">
      <c r="A31" s="4" t="s">
        <v>72</v>
      </c>
      <c r="B31" s="116"/>
      <c r="C31" s="116"/>
    </row>
    <row r="32" spans="1:5" ht="15.6" x14ac:dyDescent="0.3">
      <c r="A32" s="2" t="s">
        <v>73</v>
      </c>
      <c r="B32" s="117"/>
      <c r="C32" s="117"/>
    </row>
    <row r="33" spans="1:3" ht="28.2" x14ac:dyDescent="0.3">
      <c r="A33" s="5" t="s">
        <v>80</v>
      </c>
      <c r="B33" s="116"/>
      <c r="C33" s="116"/>
    </row>
    <row r="34" spans="1:3" ht="15.6" x14ac:dyDescent="0.3">
      <c r="A34" s="49" t="s">
        <v>74</v>
      </c>
      <c r="B34" s="115"/>
      <c r="C34" s="115"/>
    </row>
    <row r="35" spans="1:3" s="68" customFormat="1" ht="15.6" x14ac:dyDescent="0.3">
      <c r="A35" s="4" t="s">
        <v>75</v>
      </c>
      <c r="B35" s="116"/>
      <c r="C35" s="116"/>
    </row>
    <row r="36" spans="1:3" s="42" customFormat="1" ht="15.6" x14ac:dyDescent="0.3">
      <c r="A36" s="49" t="s">
        <v>76</v>
      </c>
      <c r="B36" s="115"/>
      <c r="C36" s="115"/>
    </row>
    <row r="37" spans="1:3" x14ac:dyDescent="0.3">
      <c r="A37" s="2"/>
      <c r="B37" s="2"/>
      <c r="C37" s="2"/>
    </row>
    <row r="38" spans="1:3" x14ac:dyDescent="0.3">
      <c r="A38" s="78" t="s">
        <v>91</v>
      </c>
      <c r="B38" s="2"/>
      <c r="C38" s="2"/>
    </row>
    <row r="39" spans="1:3" ht="42" x14ac:dyDescent="0.3">
      <c r="A39" s="113" t="s">
        <v>90</v>
      </c>
      <c r="B39" s="80" t="s">
        <v>92</v>
      </c>
      <c r="C39" s="79"/>
    </row>
    <row r="40" spans="1:3" x14ac:dyDescent="0.3">
      <c r="A40" s="2"/>
      <c r="B40" s="2"/>
      <c r="C40" s="2"/>
    </row>
    <row r="41" spans="1:3" hidden="1" x14ac:dyDescent="0.3">
      <c r="A41" s="2"/>
      <c r="B41" s="2"/>
      <c r="C41" s="2"/>
    </row>
    <row r="42" spans="1:3" hidden="1" x14ac:dyDescent="0.3">
      <c r="A42" s="2"/>
      <c r="B42" s="2"/>
      <c r="C42" s="2"/>
    </row>
    <row r="43" spans="1:3" hidden="1" x14ac:dyDescent="0.3">
      <c r="A43" s="2"/>
      <c r="B43" s="2"/>
      <c r="C43" s="2"/>
    </row>
    <row r="50" spans="1:3" ht="28.2" x14ac:dyDescent="0.3">
      <c r="A50" s="105" t="s">
        <v>124</v>
      </c>
      <c r="B50" s="5" t="s">
        <v>111</v>
      </c>
      <c r="C50" s="68"/>
    </row>
    <row r="51" spans="1:3" x14ac:dyDescent="0.3"/>
  </sheetData>
  <mergeCells count="25">
    <mergeCell ref="B4:C4"/>
    <mergeCell ref="B11:C11"/>
    <mergeCell ref="B12:C12"/>
    <mergeCell ref="B13:C13"/>
    <mergeCell ref="B14:C14"/>
    <mergeCell ref="B15:C15"/>
    <mergeCell ref="B25:C25"/>
    <mergeCell ref="B26:C26"/>
    <mergeCell ref="B16:C16"/>
    <mergeCell ref="B17:C17"/>
    <mergeCell ref="B18:C18"/>
    <mergeCell ref="B20:C20"/>
    <mergeCell ref="B21:C21"/>
    <mergeCell ref="B22:C22"/>
    <mergeCell ref="B23:C23"/>
    <mergeCell ref="B24:C24"/>
    <mergeCell ref="A19:XFD19"/>
    <mergeCell ref="B34:C34"/>
    <mergeCell ref="B35:C35"/>
    <mergeCell ref="B36:C36"/>
    <mergeCell ref="B29:C29"/>
    <mergeCell ref="B30:C30"/>
    <mergeCell ref="B31:C31"/>
    <mergeCell ref="B32:C32"/>
    <mergeCell ref="B33:C33"/>
  </mergeCells>
  <pageMargins left="0.25" right="0.25" top="0.75" bottom="0.75" header="0.3" footer="0.3"/>
  <pageSetup paperSize="9" scale="90" fitToHeight="0" orientation="portrait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Listesdéroulante!$F$1:$F$7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C000"/>
    <pageSetUpPr fitToPage="1"/>
  </sheetPr>
  <dimension ref="A1:G65"/>
  <sheetViews>
    <sheetView zoomScale="140" zoomScaleNormal="140" workbookViewId="0">
      <selection activeCell="D1" sqref="D1"/>
    </sheetView>
  </sheetViews>
  <sheetFormatPr baseColWidth="10" defaultColWidth="0" defaultRowHeight="14.4" zeroHeight="1" x14ac:dyDescent="0.3"/>
  <cols>
    <col min="1" max="1" width="7" style="20" customWidth="1"/>
    <col min="2" max="2" width="59.5546875" style="9" customWidth="1"/>
    <col min="3" max="3" width="7.88671875" style="9" customWidth="1"/>
    <col min="4" max="4" width="50.109375" style="9" customWidth="1"/>
    <col min="5" max="5" width="30.109375" style="51" customWidth="1"/>
    <col min="6" max="6" width="9.88671875" style="51" customWidth="1"/>
    <col min="7" max="7" width="1.44140625" style="9" customWidth="1"/>
    <col min="8" max="16384" width="11.44140625" style="9" hidden="1"/>
  </cols>
  <sheetData>
    <row r="1" spans="1:6" ht="81.75" customHeight="1" x14ac:dyDescent="0.3">
      <c r="D1" s="43" t="s">
        <v>131</v>
      </c>
    </row>
    <row r="2" spans="1:6" ht="7.5" customHeight="1" x14ac:dyDescent="0.3">
      <c r="D2" s="43"/>
    </row>
    <row r="3" spans="1:6" ht="16.8" x14ac:dyDescent="0.3">
      <c r="A3" s="114" t="s">
        <v>82</v>
      </c>
      <c r="B3" s="21"/>
    </row>
    <row r="4" spans="1:6" ht="15" customHeight="1" x14ac:dyDescent="0.3">
      <c r="E4" s="52"/>
    </row>
    <row r="5" spans="1:6" s="24" customFormat="1" ht="30" customHeight="1" x14ac:dyDescent="0.3">
      <c r="A5" s="23">
        <v>1</v>
      </c>
      <c r="B5" s="22" t="s">
        <v>7</v>
      </c>
      <c r="C5" s="60" t="s">
        <v>69</v>
      </c>
      <c r="D5" s="22" t="s">
        <v>33</v>
      </c>
      <c r="E5" s="56" t="s">
        <v>37</v>
      </c>
      <c r="F5" s="69" t="s">
        <v>68</v>
      </c>
    </row>
    <row r="6" spans="1:6" ht="45" customHeight="1" x14ac:dyDescent="0.3">
      <c r="A6" s="25">
        <v>1.1000000000000001</v>
      </c>
      <c r="B6" s="26" t="s">
        <v>28</v>
      </c>
      <c r="C6" s="16" t="s">
        <v>34</v>
      </c>
      <c r="D6" s="65"/>
      <c r="E6" s="48" t="str">
        <f>IF(C6="oui","plan des locaux modifiés","aucune")</f>
        <v>plan des locaux modifiés</v>
      </c>
      <c r="F6" s="48"/>
    </row>
    <row r="7" spans="1:6" ht="45" customHeight="1" x14ac:dyDescent="0.3">
      <c r="A7" s="25">
        <v>1.2</v>
      </c>
      <c r="B7" s="26" t="s">
        <v>85</v>
      </c>
      <c r="C7" s="14" t="s">
        <v>34</v>
      </c>
      <c r="D7" s="65"/>
      <c r="E7" s="48" t="str">
        <f>IF(C7="oui","plan avec affectations","aucune")</f>
        <v>plan avec affectations</v>
      </c>
      <c r="F7" s="48"/>
    </row>
    <row r="8" spans="1:6" ht="45" customHeight="1" x14ac:dyDescent="0.3">
      <c r="A8" s="25">
        <v>1.3</v>
      </c>
      <c r="B8" s="26" t="s">
        <v>29</v>
      </c>
      <c r="C8" s="14" t="s">
        <v>34</v>
      </c>
      <c r="D8" s="65"/>
      <c r="E8" s="48" t="str">
        <f>IF(C8="oui","&lt;== insérer une brève description dans la cellule de gauche","néant")</f>
        <v>&lt;== insérer une brève description dans la cellule de gauche</v>
      </c>
      <c r="F8" s="48"/>
    </row>
    <row r="9" spans="1:6" ht="45" customHeight="1" x14ac:dyDescent="0.3">
      <c r="A9" s="25">
        <v>1.4</v>
      </c>
      <c r="B9" s="26" t="s">
        <v>32</v>
      </c>
      <c r="C9" s="14" t="s">
        <v>34</v>
      </c>
      <c r="D9" s="65"/>
      <c r="E9" s="48" t="str">
        <f>IF(C9="oui","&lt;== insérer une brève description dans la cellule de gauche","néant")</f>
        <v>&lt;== insérer une brève description dans la cellule de gauche</v>
      </c>
      <c r="F9" s="48"/>
    </row>
    <row r="10" spans="1:6" ht="45" customHeight="1" x14ac:dyDescent="0.3">
      <c r="A10" s="27">
        <v>1.5</v>
      </c>
      <c r="B10" s="28" t="s">
        <v>36</v>
      </c>
      <c r="C10" s="14" t="s">
        <v>34</v>
      </c>
      <c r="D10" s="73"/>
      <c r="E10" s="53" t="str">
        <f>IF(C10="oui","concept socio-éducatif modifié","&lt;== mentionnez la date du concept 
en vigueur dans la cellule de gauche")</f>
        <v>concept socio-éducatif modifié</v>
      </c>
      <c r="F10" s="53"/>
    </row>
    <row r="11" spans="1:6" ht="45" customHeight="1" x14ac:dyDescent="0.3">
      <c r="A11" s="27">
        <v>1.6</v>
      </c>
      <c r="B11" s="28" t="s">
        <v>83</v>
      </c>
      <c r="C11" s="14" t="s">
        <v>34</v>
      </c>
      <c r="D11" s="73"/>
      <c r="E11" s="48" t="str">
        <f>IF(C11="oui","&lt;== préciser de quelle manière 
cette communication a lieu 
dans la cellule de gauche","&lt;== indiquez pour quelle(s) raison(s) ce concept n'est pas présenté ? 
dans la cellule de gauche")</f>
        <v>&lt;== préciser de quelle manière 
cette communication a lieu 
dans la cellule de gauche</v>
      </c>
      <c r="F11" s="53"/>
    </row>
    <row r="12" spans="1:6" ht="45" customHeight="1" x14ac:dyDescent="0.3">
      <c r="A12" s="27">
        <v>1.7</v>
      </c>
      <c r="B12" s="28" t="s">
        <v>66</v>
      </c>
      <c r="C12" s="14" t="s">
        <v>34</v>
      </c>
      <c r="D12" s="73"/>
      <c r="E12" s="53" t="str">
        <f>IF(C12="oui","nouveau règlement","&lt;== mentionnez la date du règlement 
en vigueur dans la cellule de gauche")</f>
        <v>nouveau règlement</v>
      </c>
      <c r="F12" s="53"/>
    </row>
    <row r="13" spans="1:6" ht="45" customHeight="1" x14ac:dyDescent="0.3">
      <c r="A13" s="27">
        <v>1.8</v>
      </c>
      <c r="B13" s="28" t="s">
        <v>121</v>
      </c>
      <c r="C13" s="14" t="s">
        <v>34</v>
      </c>
      <c r="D13" s="73"/>
      <c r="E13" s="48" t="str">
        <f>IF(C13="oui","concept d'urgence modifié","&lt;== précisez la date du concept 
en vigueur dans la cellule de gauche")</f>
        <v>concept d'urgence modifié</v>
      </c>
      <c r="F13" s="48"/>
    </row>
    <row r="14" spans="1:6" ht="45" customHeight="1" x14ac:dyDescent="0.3">
      <c r="A14" s="27">
        <v>1.9</v>
      </c>
      <c r="B14" s="28" t="s">
        <v>84</v>
      </c>
      <c r="C14" s="14" t="s">
        <v>34</v>
      </c>
      <c r="D14" s="73"/>
      <c r="E14" s="48" t="str">
        <f>IF(C14="oui","&lt;== préciser de quelle manière 
cette communication a lieu 
dans la cellule de gauche","&lt;== indiquez pour quelle(s) raison(s) ce concept n'est pas présenté ? 
dans la cellule de gauche")</f>
        <v>&lt;== préciser de quelle manière 
cette communication a lieu 
dans la cellule de gauche</v>
      </c>
      <c r="F14" s="53"/>
    </row>
    <row r="15" spans="1:6" ht="30" customHeight="1" x14ac:dyDescent="0.3">
      <c r="A15" s="23">
        <v>2</v>
      </c>
      <c r="B15" s="131" t="s">
        <v>86</v>
      </c>
      <c r="C15" s="132"/>
      <c r="D15" s="132"/>
      <c r="E15" s="132"/>
      <c r="F15" s="133"/>
    </row>
    <row r="16" spans="1:6" ht="36.75" customHeight="1" x14ac:dyDescent="0.3">
      <c r="A16" s="25">
        <v>2.1</v>
      </c>
      <c r="B16" s="30" t="s">
        <v>117</v>
      </c>
      <c r="C16" s="32"/>
      <c r="D16" s="107"/>
      <c r="E16" s="109" t="s">
        <v>109</v>
      </c>
      <c r="F16" s="48"/>
    </row>
    <row r="17" spans="1:6" ht="41.25" customHeight="1" x14ac:dyDescent="0.3">
      <c r="A17" s="108">
        <v>2.2000000000000002</v>
      </c>
      <c r="B17" s="28" t="s">
        <v>120</v>
      </c>
      <c r="C17" s="32"/>
      <c r="D17" s="107"/>
      <c r="E17" s="110" t="s">
        <v>119</v>
      </c>
      <c r="F17" s="48"/>
    </row>
    <row r="18" spans="1:6" s="77" customFormat="1" ht="30" customHeight="1" x14ac:dyDescent="0.3">
      <c r="A18" s="76">
        <v>3</v>
      </c>
      <c r="B18" s="131" t="s">
        <v>87</v>
      </c>
      <c r="C18" s="132"/>
      <c r="D18" s="132"/>
      <c r="E18" s="132"/>
      <c r="F18" s="133"/>
    </row>
    <row r="19" spans="1:6" ht="36.75" customHeight="1" x14ac:dyDescent="0.3">
      <c r="A19" s="25">
        <v>3.1</v>
      </c>
      <c r="B19" s="29" t="s">
        <v>25</v>
      </c>
      <c r="C19" s="33"/>
      <c r="D19" s="66"/>
      <c r="E19" s="54"/>
      <c r="F19" s="71"/>
    </row>
    <row r="20" spans="1:6" ht="41.25" customHeight="1" x14ac:dyDescent="0.3">
      <c r="A20" s="25">
        <v>3.2</v>
      </c>
      <c r="B20" s="29" t="s">
        <v>27</v>
      </c>
      <c r="C20" s="31"/>
      <c r="D20" s="66"/>
      <c r="E20" s="54"/>
      <c r="F20" s="71"/>
    </row>
    <row r="21" spans="1:6" ht="30" customHeight="1" x14ac:dyDescent="0.3">
      <c r="A21" s="23">
        <v>4</v>
      </c>
      <c r="B21" s="131" t="s">
        <v>4</v>
      </c>
      <c r="C21" s="132"/>
      <c r="D21" s="132"/>
      <c r="E21" s="132"/>
      <c r="F21" s="133"/>
    </row>
    <row r="22" spans="1:6" ht="45" customHeight="1" x14ac:dyDescent="0.3">
      <c r="A22" s="25">
        <v>4.0999999999999996</v>
      </c>
      <c r="B22" s="26" t="s">
        <v>38</v>
      </c>
      <c r="C22" s="47" t="s">
        <v>35</v>
      </c>
      <c r="D22" s="66"/>
      <c r="E22" s="48" t="str">
        <f>IF(C22="oui","rapport de visite","&lt;== mentionnez la date de la dernière visite dans la cellule de gauche")</f>
        <v>&lt;== mentionnez la date de la dernière visite dans la cellule de gauche</v>
      </c>
      <c r="F22" s="48"/>
    </row>
    <row r="23" spans="1:6" ht="45" customHeight="1" x14ac:dyDescent="0.3">
      <c r="A23" s="25">
        <v>4.2</v>
      </c>
      <c r="B23" s="26" t="s">
        <v>64</v>
      </c>
      <c r="C23" s="47" t="s">
        <v>35</v>
      </c>
      <c r="D23" s="66"/>
      <c r="E23" s="48" t="str">
        <f>IF(C23="oui","si existant : rapport de visite","&lt;== mentionnez la date de la dernière visite dans la cellule de gauche")</f>
        <v>&lt;== mentionnez la date de la dernière visite dans la cellule de gauche</v>
      </c>
      <c r="F23" s="48"/>
    </row>
    <row r="24" spans="1:6" ht="77.25" customHeight="1" x14ac:dyDescent="0.3">
      <c r="A24" s="25">
        <v>4.3</v>
      </c>
      <c r="B24" s="26" t="s">
        <v>65</v>
      </c>
      <c r="C24" s="47" t="s">
        <v>35</v>
      </c>
      <c r="D24" s="66"/>
      <c r="E24" s="48" t="str">
        <f>IF(C24="oui","si existant : rapport d'exercice","&lt;== indiquez la date du dernier exercice dans la cellule de gauche")</f>
        <v>&lt;== indiquez la date du dernier exercice dans la cellule de gauche</v>
      </c>
      <c r="F24" s="48"/>
    </row>
    <row r="25" spans="1:6" ht="30" customHeight="1" x14ac:dyDescent="0.3">
      <c r="A25" s="23">
        <v>5</v>
      </c>
      <c r="B25" s="131" t="s">
        <v>5</v>
      </c>
      <c r="C25" s="132"/>
      <c r="D25" s="132"/>
      <c r="E25" s="132"/>
      <c r="F25" s="133"/>
    </row>
    <row r="26" spans="1:6" ht="45" customHeight="1" x14ac:dyDescent="0.3">
      <c r="A26" s="25">
        <v>5.0999999999999996</v>
      </c>
      <c r="B26" s="29" t="s">
        <v>26</v>
      </c>
      <c r="C26" s="63"/>
      <c r="D26" s="67"/>
      <c r="E26" s="48" t="s">
        <v>56</v>
      </c>
      <c r="F26" s="48"/>
    </row>
    <row r="27" spans="1:6" ht="45" customHeight="1" x14ac:dyDescent="0.3">
      <c r="A27" s="25">
        <v>5.2</v>
      </c>
      <c r="B27" s="29" t="s">
        <v>88</v>
      </c>
      <c r="C27" s="15" t="s">
        <v>34</v>
      </c>
      <c r="D27" s="65"/>
      <c r="E27" s="48" t="str">
        <f>IF(C27="oui","nouveaux tarifs","aucune")</f>
        <v>nouveaux tarifs</v>
      </c>
      <c r="F27" s="48"/>
    </row>
    <row r="28" spans="1:6" ht="45" customHeight="1" x14ac:dyDescent="0.3">
      <c r="A28" s="25">
        <v>5.3</v>
      </c>
      <c r="B28" s="29" t="s">
        <v>39</v>
      </c>
      <c r="C28" s="15" t="s">
        <v>34</v>
      </c>
      <c r="D28" s="65"/>
      <c r="E28" s="48" t="str">
        <f>IF(C28="oui","nouvelle(s) convention(s)","aucune")</f>
        <v>nouvelle(s) convention(s)</v>
      </c>
      <c r="F28" s="48"/>
    </row>
    <row r="29" spans="1:6" ht="45" customHeight="1" x14ac:dyDescent="0.3">
      <c r="A29" s="25">
        <v>5.4</v>
      </c>
      <c r="B29" s="50" t="s">
        <v>67</v>
      </c>
      <c r="C29" s="15" t="s">
        <v>34</v>
      </c>
      <c r="D29" s="65"/>
      <c r="E29" s="48" t="str">
        <f>IF(C29="oui","nouveaux statuts ou détail de la nouvelle organisation","&lt;== mentionnez la date des statuts actuels dans la cellule de gauche")</f>
        <v>nouveaux statuts ou détail de la nouvelle organisation</v>
      </c>
      <c r="F29" s="48"/>
    </row>
    <row r="30" spans="1:6" ht="30" customHeight="1" x14ac:dyDescent="0.3">
      <c r="A30" s="23">
        <v>6</v>
      </c>
      <c r="B30" s="131" t="s">
        <v>6</v>
      </c>
      <c r="C30" s="132"/>
      <c r="D30" s="132"/>
      <c r="E30" s="132"/>
      <c r="F30" s="133"/>
    </row>
    <row r="31" spans="1:6" ht="45" customHeight="1" x14ac:dyDescent="0.3">
      <c r="A31" s="25">
        <v>6.1</v>
      </c>
      <c r="B31" s="29" t="s">
        <v>30</v>
      </c>
      <c r="C31" s="64"/>
      <c r="D31" s="66"/>
      <c r="E31" s="54"/>
      <c r="F31" s="72"/>
    </row>
    <row r="32" spans="1:6" ht="45" customHeight="1" x14ac:dyDescent="0.3">
      <c r="A32" s="25">
        <v>6.2</v>
      </c>
      <c r="B32" s="44" t="s">
        <v>31</v>
      </c>
      <c r="C32" s="64"/>
      <c r="D32" s="66"/>
      <c r="E32" s="54"/>
      <c r="F32" s="72"/>
    </row>
    <row r="33" spans="1:6" ht="45" customHeight="1" x14ac:dyDescent="0.3">
      <c r="A33" s="25">
        <v>6.3</v>
      </c>
      <c r="B33" s="26" t="s">
        <v>55</v>
      </c>
      <c r="C33" s="14" t="s">
        <v>34</v>
      </c>
      <c r="D33" s="74"/>
      <c r="E33" s="48" t="str">
        <f>IF(C33="oui","contrat assurance RC","&lt;== mentionnez la date d'échéance du contrat en cours dans la cellule de gauche")</f>
        <v>contrat assurance RC</v>
      </c>
      <c r="F33" s="48"/>
    </row>
    <row r="34" spans="1:6" ht="37.5" customHeight="1" x14ac:dyDescent="0.3">
      <c r="A34" s="23">
        <v>7</v>
      </c>
      <c r="B34" s="134" t="s">
        <v>81</v>
      </c>
      <c r="C34" s="135"/>
      <c r="D34" s="135"/>
      <c r="E34" s="135"/>
      <c r="F34" s="136"/>
    </row>
    <row r="35" spans="1:6" ht="234" customHeight="1" x14ac:dyDescent="0.3">
      <c r="A35" s="25">
        <v>7.1</v>
      </c>
      <c r="B35" s="128"/>
      <c r="C35" s="129"/>
      <c r="D35" s="129"/>
      <c r="E35" s="130"/>
      <c r="F35" s="70"/>
    </row>
    <row r="36" spans="1:6" ht="20.25" customHeight="1" x14ac:dyDescent="0.3">
      <c r="A36" s="61"/>
      <c r="B36" s="58"/>
      <c r="C36" s="57"/>
      <c r="D36" s="18"/>
      <c r="E36" s="59"/>
      <c r="F36" s="59"/>
    </row>
    <row r="37" spans="1:6" x14ac:dyDescent="0.3">
      <c r="B37" s="19" t="s">
        <v>40</v>
      </c>
      <c r="C37" s="19"/>
      <c r="D37" s="19" t="s">
        <v>54</v>
      </c>
      <c r="E37" s="55"/>
      <c r="F37" s="55"/>
    </row>
    <row r="38" spans="1:6" x14ac:dyDescent="0.3">
      <c r="B38" s="124"/>
      <c r="C38" s="19"/>
      <c r="D38" s="124"/>
      <c r="E38" s="55"/>
      <c r="F38" s="55"/>
    </row>
    <row r="39" spans="1:6" x14ac:dyDescent="0.3">
      <c r="B39" s="125"/>
      <c r="C39" s="19"/>
      <c r="D39" s="125"/>
      <c r="E39" s="55"/>
      <c r="F39" s="55"/>
    </row>
    <row r="40" spans="1:6" x14ac:dyDescent="0.3">
      <c r="B40" s="19"/>
      <c r="C40" s="19"/>
      <c r="D40" s="19" t="s">
        <v>41</v>
      </c>
      <c r="E40" s="55"/>
      <c r="F40" s="55"/>
    </row>
    <row r="41" spans="1:6" x14ac:dyDescent="0.3">
      <c r="B41" s="19" t="s">
        <v>50</v>
      </c>
      <c r="C41" s="19"/>
      <c r="D41" s="126"/>
      <c r="E41" s="55"/>
      <c r="F41" s="55"/>
    </row>
    <row r="42" spans="1:6" x14ac:dyDescent="0.3">
      <c r="B42" s="45" t="s">
        <v>125</v>
      </c>
      <c r="C42" s="19"/>
      <c r="D42" s="127"/>
      <c r="E42" s="55"/>
      <c r="F42" s="55"/>
    </row>
    <row r="43" spans="1:6" x14ac:dyDescent="0.3">
      <c r="A43" s="62"/>
    </row>
    <row r="44" spans="1:6" x14ac:dyDescent="0.3">
      <c r="B44" s="34" t="s">
        <v>42</v>
      </c>
      <c r="D44" s="35" t="s">
        <v>44</v>
      </c>
    </row>
    <row r="45" spans="1:6" x14ac:dyDescent="0.3">
      <c r="B45" s="36">
        <f>'1. Données générales'!B5:C5</f>
        <v>0</v>
      </c>
      <c r="D45" s="36">
        <f>B45</f>
        <v>0</v>
      </c>
    </row>
    <row r="46" spans="1:6" x14ac:dyDescent="0.3">
      <c r="B46" s="37" t="s">
        <v>43</v>
      </c>
      <c r="D46" s="37" t="s">
        <v>49</v>
      </c>
    </row>
    <row r="47" spans="1:6" x14ac:dyDescent="0.3">
      <c r="B47" s="37" t="s">
        <v>126</v>
      </c>
      <c r="D47" s="37">
        <f>IF(D45="M. Bertrand Cuany",Listesdéroulante!G1,IF(D45="Mme Manuela Wallimann",Listesdéroulante!G2,IF(D45="Mme Caroline Zbinden",Listesdéroulante!G3,IF(D45="Mme Marijana Tomic",Listesdéroulante!G4,IF(D45="Mme Christine Künzli",Listesdéroulante!G5,IF(D45="Mme Magalie Rey",Listesdéroulante!G6,))))))</f>
        <v>0</v>
      </c>
    </row>
    <row r="48" spans="1:6" x14ac:dyDescent="0.3">
      <c r="B48" s="38" t="s">
        <v>89</v>
      </c>
      <c r="D48" s="38"/>
    </row>
    <row r="49" spans="2:2" x14ac:dyDescent="0.3">
      <c r="B49" s="19"/>
    </row>
    <row r="50" spans="2:2" hidden="1" x14ac:dyDescent="0.3">
      <c r="B50" s="19"/>
    </row>
    <row r="51" spans="2:2" hidden="1" x14ac:dyDescent="0.3">
      <c r="B51" s="19"/>
    </row>
    <row r="52" spans="2:2" x14ac:dyDescent="0.3"/>
    <row r="53" spans="2:2" x14ac:dyDescent="0.3"/>
    <row r="54" spans="2:2" x14ac:dyDescent="0.3"/>
    <row r="55" spans="2:2" x14ac:dyDescent="0.3"/>
    <row r="61" spans="2:2" x14ac:dyDescent="0.3"/>
    <row r="62" spans="2:2" x14ac:dyDescent="0.3"/>
    <row r="63" spans="2:2" x14ac:dyDescent="0.3"/>
    <row r="64" spans="2:2" x14ac:dyDescent="0.3"/>
    <row r="65" x14ac:dyDescent="0.3"/>
  </sheetData>
  <sheetProtection formatRows="0"/>
  <mergeCells count="10">
    <mergeCell ref="B38:B39"/>
    <mergeCell ref="D38:D39"/>
    <mergeCell ref="D41:D42"/>
    <mergeCell ref="B35:E35"/>
    <mergeCell ref="B15:F15"/>
    <mergeCell ref="B21:F21"/>
    <mergeCell ref="B25:F25"/>
    <mergeCell ref="B30:F30"/>
    <mergeCell ref="B34:F34"/>
    <mergeCell ref="B18:F18"/>
  </mergeCells>
  <dataValidations count="1">
    <dataValidation type="list" allowBlank="1" showInputMessage="1" showErrorMessage="1" sqref="C27:C29 C33 C36 C6:C14 C22:C24" xr:uid="{00000000-0002-0000-0100-000000000000}">
      <formula1>O_N</formula1>
    </dataValidation>
  </dataValidations>
  <hyperlinks>
    <hyperlink ref="E16" location="'Etat des effectifs'!A1" display="Veuillez remplir le tableau de la page suivante" xr:uid="{00000000-0004-0000-0100-000000000000}"/>
  </hyperlinks>
  <pageMargins left="0.25196850393700793" right="0.25196850393700793" top="0.39370078740157483" bottom="0.39370078740157483" header="0.29921259842519687" footer="0.29921259842519687"/>
  <pageSetup paperSize="9" scale="86" fitToHeight="0" orientation="landscape" r:id="rId1"/>
  <headerFooter>
    <oddFooter>Page &amp;P</oddFooter>
  </headerFooter>
  <rowBreaks count="2" manualBreakCount="2">
    <brk id="14" max="16383" man="1"/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2"/>
  <sheetViews>
    <sheetView workbookViewId="0">
      <selection activeCell="G7" sqref="G7"/>
    </sheetView>
  </sheetViews>
  <sheetFormatPr baseColWidth="10" defaultRowHeight="14.4" x14ac:dyDescent="0.3"/>
  <cols>
    <col min="1" max="1" width="14.109375" customWidth="1"/>
    <col min="2" max="2" width="2.6640625" customWidth="1"/>
    <col min="3" max="3" width="27.5546875" customWidth="1"/>
    <col min="4" max="4" width="2.5546875" customWidth="1"/>
    <col min="6" max="6" width="29.33203125" customWidth="1"/>
    <col min="7" max="7" width="45.5546875" customWidth="1"/>
  </cols>
  <sheetData>
    <row r="1" spans="1:7" x14ac:dyDescent="0.3">
      <c r="A1" t="s">
        <v>59</v>
      </c>
      <c r="C1" t="s">
        <v>15</v>
      </c>
      <c r="E1" t="s">
        <v>34</v>
      </c>
      <c r="F1" t="s">
        <v>45</v>
      </c>
      <c r="G1" s="12" t="s">
        <v>60</v>
      </c>
    </row>
    <row r="2" spans="1:7" x14ac:dyDescent="0.3">
      <c r="A2" t="s">
        <v>8</v>
      </c>
      <c r="C2" t="s">
        <v>14</v>
      </c>
      <c r="E2" t="s">
        <v>35</v>
      </c>
      <c r="F2" t="s">
        <v>127</v>
      </c>
      <c r="G2" s="12" t="s">
        <v>128</v>
      </c>
    </row>
    <row r="3" spans="1:7" x14ac:dyDescent="0.3">
      <c r="A3" t="s">
        <v>10</v>
      </c>
      <c r="C3" t="s">
        <v>16</v>
      </c>
      <c r="F3" t="s">
        <v>46</v>
      </c>
      <c r="G3" s="12" t="s">
        <v>61</v>
      </c>
    </row>
    <row r="4" spans="1:7" x14ac:dyDescent="0.3">
      <c r="A4" t="s">
        <v>9</v>
      </c>
      <c r="C4" t="s">
        <v>17</v>
      </c>
      <c r="F4" t="s">
        <v>47</v>
      </c>
      <c r="G4" s="12" t="s">
        <v>62</v>
      </c>
    </row>
    <row r="5" spans="1:7" x14ac:dyDescent="0.3">
      <c r="A5" t="s">
        <v>11</v>
      </c>
      <c r="C5" t="s">
        <v>18</v>
      </c>
      <c r="F5" t="s">
        <v>48</v>
      </c>
      <c r="G5" s="12" t="s">
        <v>63</v>
      </c>
    </row>
    <row r="6" spans="1:7" x14ac:dyDescent="0.3">
      <c r="A6" t="s">
        <v>12</v>
      </c>
      <c r="C6" t="s">
        <v>19</v>
      </c>
      <c r="F6" t="s">
        <v>129</v>
      </c>
      <c r="G6" s="12" t="s">
        <v>130</v>
      </c>
    </row>
    <row r="7" spans="1:7" x14ac:dyDescent="0.3">
      <c r="A7" t="s">
        <v>13</v>
      </c>
      <c r="C7" t="s">
        <v>20</v>
      </c>
    </row>
    <row r="8" spans="1:7" x14ac:dyDescent="0.3">
      <c r="A8" t="s">
        <v>51</v>
      </c>
      <c r="C8" t="s">
        <v>21</v>
      </c>
    </row>
    <row r="9" spans="1:7" x14ac:dyDescent="0.3">
      <c r="A9" t="s">
        <v>52</v>
      </c>
      <c r="C9" t="s">
        <v>23</v>
      </c>
    </row>
    <row r="10" spans="1:7" x14ac:dyDescent="0.3">
      <c r="A10" t="s">
        <v>53</v>
      </c>
      <c r="C10" t="s">
        <v>22</v>
      </c>
    </row>
    <row r="11" spans="1:7" x14ac:dyDescent="0.3">
      <c r="A11" s="42"/>
      <c r="C11" t="s">
        <v>24</v>
      </c>
    </row>
    <row r="12" spans="1:7" x14ac:dyDescent="0.3">
      <c r="C12" s="39" t="s">
        <v>57</v>
      </c>
    </row>
  </sheetData>
  <hyperlinks>
    <hyperlink ref="G1" r:id="rId1" xr:uid="{00000000-0004-0000-0200-000000000000}"/>
    <hyperlink ref="G2" r:id="rId2" xr:uid="{00000000-0004-0000-0200-000001000000}"/>
    <hyperlink ref="G3" r:id="rId3" xr:uid="{00000000-0004-0000-0200-000002000000}"/>
    <hyperlink ref="G5" r:id="rId4" xr:uid="{00000000-0004-0000-0200-000003000000}"/>
    <hyperlink ref="G4" r:id="rId5" xr:uid="{00000000-0004-0000-0200-000004000000}"/>
    <hyperlink ref="G6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S37"/>
  <sheetViews>
    <sheetView workbookViewId="0">
      <selection activeCell="K1" sqref="K1:O6"/>
    </sheetView>
  </sheetViews>
  <sheetFormatPr baseColWidth="10" defaultRowHeight="14.4" x14ac:dyDescent="0.3"/>
  <sheetData>
    <row r="1" spans="1:19" x14ac:dyDescent="0.3">
      <c r="K1" s="144" t="s">
        <v>132</v>
      </c>
      <c r="L1" s="144"/>
      <c r="M1" s="144"/>
      <c r="N1" s="144"/>
      <c r="O1" s="144"/>
    </row>
    <row r="2" spans="1:19" x14ac:dyDescent="0.3">
      <c r="K2" s="144"/>
      <c r="L2" s="144"/>
      <c r="M2" s="144"/>
      <c r="N2" s="144"/>
      <c r="O2" s="144"/>
    </row>
    <row r="3" spans="1:19" ht="25.8" x14ac:dyDescent="0.5">
      <c r="A3" s="81"/>
      <c r="K3" s="144"/>
      <c r="L3" s="144"/>
      <c r="M3" s="144"/>
      <c r="N3" s="144"/>
      <c r="O3" s="144"/>
    </row>
    <row r="4" spans="1:19" ht="25.8" x14ac:dyDescent="0.5">
      <c r="A4" s="81"/>
      <c r="K4" s="144"/>
      <c r="L4" s="144"/>
      <c r="M4" s="144"/>
      <c r="N4" s="144"/>
      <c r="O4" s="144"/>
    </row>
    <row r="5" spans="1:19" ht="25.8" x14ac:dyDescent="0.5">
      <c r="A5" s="81"/>
      <c r="K5" s="144"/>
      <c r="L5" s="144"/>
      <c r="M5" s="144"/>
      <c r="N5" s="144"/>
      <c r="O5" s="144"/>
    </row>
    <row r="6" spans="1:19" ht="25.8" x14ac:dyDescent="0.5">
      <c r="A6" s="81"/>
      <c r="K6" s="144"/>
      <c r="L6" s="144"/>
      <c r="M6" s="144"/>
      <c r="N6" s="144"/>
      <c r="O6" s="144"/>
    </row>
    <row r="7" spans="1:19" ht="17.399999999999999" x14ac:dyDescent="0.3">
      <c r="A7" s="82" t="s">
        <v>118</v>
      </c>
      <c r="B7" s="2"/>
      <c r="C7" s="2"/>
      <c r="D7" s="2"/>
      <c r="E7" s="2"/>
      <c r="F7" s="2"/>
      <c r="G7" s="2"/>
      <c r="H7" s="2"/>
      <c r="I7" s="2"/>
      <c r="J7" s="2"/>
      <c r="K7" s="84"/>
      <c r="L7" s="84"/>
      <c r="M7" s="84"/>
      <c r="N7" s="84"/>
      <c r="O7" s="2"/>
      <c r="P7" s="2"/>
      <c r="Q7" s="2"/>
      <c r="R7" s="2"/>
      <c r="S7" s="2"/>
    </row>
    <row r="8" spans="1:19" ht="39.9" customHeight="1" x14ac:dyDescent="0.3">
      <c r="A8" s="145"/>
      <c r="B8" s="145"/>
      <c r="C8" s="146" t="s">
        <v>101</v>
      </c>
      <c r="D8" s="146"/>
      <c r="E8" s="146"/>
      <c r="F8" s="146" t="s">
        <v>102</v>
      </c>
      <c r="G8" s="146"/>
      <c r="H8" s="146"/>
      <c r="I8" s="146" t="s">
        <v>112</v>
      </c>
      <c r="J8" s="146"/>
      <c r="K8" s="146"/>
      <c r="L8" s="146" t="s">
        <v>103</v>
      </c>
      <c r="M8" s="146"/>
      <c r="N8" s="146"/>
      <c r="O8" s="146" t="s">
        <v>104</v>
      </c>
      <c r="P8" s="146"/>
      <c r="Q8" s="146"/>
      <c r="R8" s="2"/>
      <c r="S8" s="2"/>
    </row>
    <row r="9" spans="1:19" s="101" customFormat="1" ht="45" customHeight="1" x14ac:dyDescent="0.3">
      <c r="A9" s="96"/>
      <c r="B9" s="96" t="s">
        <v>98</v>
      </c>
      <c r="C9" s="96" t="s">
        <v>116</v>
      </c>
      <c r="D9" s="96" t="s">
        <v>99</v>
      </c>
      <c r="E9" s="96" t="s">
        <v>100</v>
      </c>
      <c r="F9" s="96" t="s">
        <v>116</v>
      </c>
      <c r="G9" s="96" t="s">
        <v>99</v>
      </c>
      <c r="H9" s="96" t="s">
        <v>100</v>
      </c>
      <c r="I9" s="96" t="s">
        <v>116</v>
      </c>
      <c r="J9" s="96" t="s">
        <v>99</v>
      </c>
      <c r="K9" s="96" t="s">
        <v>100</v>
      </c>
      <c r="L9" s="96" t="s">
        <v>116</v>
      </c>
      <c r="M9" s="96" t="s">
        <v>99</v>
      </c>
      <c r="N9" s="96" t="s">
        <v>100</v>
      </c>
      <c r="O9" s="96" t="s">
        <v>116</v>
      </c>
      <c r="P9" s="96" t="s">
        <v>99</v>
      </c>
      <c r="Q9" s="96" t="s">
        <v>100</v>
      </c>
      <c r="R9" s="99"/>
      <c r="S9" s="100"/>
    </row>
    <row r="10" spans="1:19" ht="39.9" customHeight="1" x14ac:dyDescent="0.3">
      <c r="A10" s="97" t="s">
        <v>94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85"/>
      <c r="S10" s="85"/>
    </row>
    <row r="11" spans="1:19" ht="39.9" customHeight="1" x14ac:dyDescent="0.3">
      <c r="A11" s="98" t="s">
        <v>95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85"/>
      <c r="S11" s="2"/>
    </row>
    <row r="12" spans="1:19" ht="39.9" customHeight="1" x14ac:dyDescent="0.3">
      <c r="A12" s="97" t="s">
        <v>96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85"/>
      <c r="S12" s="2"/>
    </row>
    <row r="13" spans="1:19" ht="39.9" customHeight="1" x14ac:dyDescent="0.3">
      <c r="A13" s="98" t="s">
        <v>95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85"/>
      <c r="S13" s="2"/>
    </row>
    <row r="14" spans="1:19" ht="39.9" customHeight="1" x14ac:dyDescent="0.3">
      <c r="A14" s="97" t="s">
        <v>97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2"/>
      <c r="S14" s="2"/>
    </row>
    <row r="15" spans="1:19" ht="25.5" customHeigh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3" customHeight="1" x14ac:dyDescent="0.3">
      <c r="A16" s="83" t="s">
        <v>93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45" customHeight="1" x14ac:dyDescent="0.3">
      <c r="A17" s="141" t="s">
        <v>114</v>
      </c>
      <c r="B17" s="141"/>
      <c r="C17" s="141"/>
      <c r="D17" s="95" t="s">
        <v>105</v>
      </c>
      <c r="E17" s="141" t="s">
        <v>115</v>
      </c>
      <c r="F17" s="141"/>
      <c r="G17" s="141"/>
      <c r="H17" s="95" t="s">
        <v>106</v>
      </c>
      <c r="I17" s="141" t="s">
        <v>110</v>
      </c>
      <c r="J17" s="141"/>
      <c r="K17" s="141"/>
      <c r="L17" s="141" t="s">
        <v>107</v>
      </c>
      <c r="M17" s="141"/>
      <c r="N17" s="141" t="s">
        <v>113</v>
      </c>
      <c r="O17" s="141"/>
      <c r="P17" s="141"/>
      <c r="Q17" s="95" t="s">
        <v>108</v>
      </c>
      <c r="R17" s="2"/>
      <c r="S17" s="2"/>
    </row>
    <row r="18" spans="1:19" ht="39.9" customHeight="1" x14ac:dyDescent="0.3">
      <c r="A18" s="142"/>
      <c r="B18" s="142"/>
      <c r="C18" s="142"/>
      <c r="D18" s="92"/>
      <c r="E18" s="142"/>
      <c r="F18" s="142"/>
      <c r="G18" s="142"/>
      <c r="H18" s="92"/>
      <c r="I18" s="142"/>
      <c r="J18" s="142"/>
      <c r="K18" s="142"/>
      <c r="L18" s="143"/>
      <c r="M18" s="143"/>
      <c r="N18" s="143"/>
      <c r="O18" s="143"/>
      <c r="P18" s="143"/>
      <c r="Q18" s="102"/>
      <c r="R18" s="2"/>
      <c r="S18" s="2"/>
    </row>
    <row r="19" spans="1:19" ht="39.9" customHeight="1" x14ac:dyDescent="0.3">
      <c r="A19" s="140"/>
      <c r="B19" s="140"/>
      <c r="C19" s="140"/>
      <c r="D19" s="93"/>
      <c r="E19" s="140"/>
      <c r="F19" s="140"/>
      <c r="G19" s="140"/>
      <c r="H19" s="93"/>
      <c r="I19" s="140"/>
      <c r="J19" s="140"/>
      <c r="K19" s="140"/>
      <c r="L19" s="138"/>
      <c r="M19" s="138"/>
      <c r="N19" s="138"/>
      <c r="O19" s="138"/>
      <c r="P19" s="138"/>
      <c r="Q19" s="103"/>
      <c r="R19" s="2"/>
      <c r="S19" s="2"/>
    </row>
    <row r="20" spans="1:19" ht="39.9" customHeight="1" x14ac:dyDescent="0.3">
      <c r="A20" s="137"/>
      <c r="B20" s="137"/>
      <c r="C20" s="137"/>
      <c r="D20" s="94"/>
      <c r="E20" s="137"/>
      <c r="F20" s="137"/>
      <c r="G20" s="137"/>
      <c r="H20" s="94"/>
      <c r="I20" s="137"/>
      <c r="J20" s="137"/>
      <c r="K20" s="137"/>
      <c r="L20" s="139"/>
      <c r="M20" s="139"/>
      <c r="N20" s="139"/>
      <c r="O20" s="139"/>
      <c r="P20" s="139"/>
      <c r="Q20" s="104"/>
      <c r="R20" s="86"/>
      <c r="S20" s="89"/>
    </row>
    <row r="21" spans="1:19" ht="39.9" customHeight="1" x14ac:dyDescent="0.3">
      <c r="A21" s="140"/>
      <c r="B21" s="140"/>
      <c r="C21" s="140"/>
      <c r="D21" s="93"/>
      <c r="E21" s="140"/>
      <c r="F21" s="140"/>
      <c r="G21" s="140"/>
      <c r="H21" s="93"/>
      <c r="I21" s="140"/>
      <c r="J21" s="140"/>
      <c r="K21" s="140"/>
      <c r="L21" s="138"/>
      <c r="M21" s="138"/>
      <c r="N21" s="138"/>
      <c r="O21" s="138"/>
      <c r="P21" s="138"/>
      <c r="Q21" s="103"/>
      <c r="R21" s="87"/>
      <c r="S21" s="2"/>
    </row>
    <row r="22" spans="1:19" ht="39.9" customHeight="1" x14ac:dyDescent="0.3">
      <c r="A22" s="137"/>
      <c r="B22" s="137"/>
      <c r="C22" s="137"/>
      <c r="D22" s="94"/>
      <c r="E22" s="137"/>
      <c r="F22" s="137"/>
      <c r="G22" s="137"/>
      <c r="H22" s="94"/>
      <c r="I22" s="137"/>
      <c r="J22" s="137"/>
      <c r="K22" s="137"/>
      <c r="L22" s="139"/>
      <c r="M22" s="139"/>
      <c r="N22" s="139"/>
      <c r="O22" s="139"/>
      <c r="P22" s="139"/>
      <c r="Q22" s="104"/>
      <c r="R22" s="88"/>
      <c r="S22" s="2"/>
    </row>
    <row r="23" spans="1:19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 count="37">
    <mergeCell ref="K1:O6"/>
    <mergeCell ref="A8:B8"/>
    <mergeCell ref="C8:E8"/>
    <mergeCell ref="F8:H8"/>
    <mergeCell ref="I8:K8"/>
    <mergeCell ref="L8:N8"/>
    <mergeCell ref="O8:Q8"/>
    <mergeCell ref="N17:P17"/>
    <mergeCell ref="L17:M17"/>
    <mergeCell ref="A19:C19"/>
    <mergeCell ref="E19:G19"/>
    <mergeCell ref="I19:K19"/>
    <mergeCell ref="I17:K17"/>
    <mergeCell ref="A18:C18"/>
    <mergeCell ref="E18:G18"/>
    <mergeCell ref="I18:K18"/>
    <mergeCell ref="A17:C17"/>
    <mergeCell ref="E17:G17"/>
    <mergeCell ref="L18:M18"/>
    <mergeCell ref="L19:M19"/>
    <mergeCell ref="N19:P19"/>
    <mergeCell ref="N18:P18"/>
    <mergeCell ref="A20:C20"/>
    <mergeCell ref="E20:G20"/>
    <mergeCell ref="I20:K20"/>
    <mergeCell ref="N21:P21"/>
    <mergeCell ref="N22:P22"/>
    <mergeCell ref="A21:C21"/>
    <mergeCell ref="E21:G21"/>
    <mergeCell ref="I21:K21"/>
    <mergeCell ref="A22:C22"/>
    <mergeCell ref="E22:G22"/>
    <mergeCell ref="I22:K22"/>
    <mergeCell ref="L21:M21"/>
    <mergeCell ref="L22:M22"/>
    <mergeCell ref="L20:M20"/>
    <mergeCell ref="N20:P20"/>
  </mergeCells>
  <pageMargins left="0.23622047244094491" right="0.23622047244094491" top="0.39370078740157483" bottom="0.39370078740157483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1. Données générales</vt:lpstr>
      <vt:lpstr>2. Données en lien avec l'OPE</vt:lpstr>
      <vt:lpstr>Listesdéroulante</vt:lpstr>
      <vt:lpstr>Etat des effectifs</vt:lpstr>
      <vt:lpstr>Direction</vt:lpstr>
      <vt:lpstr>Educatrice_PE</vt:lpstr>
      <vt:lpstr>Fonction</vt:lpstr>
      <vt:lpstr>IPE</vt:lpstr>
      <vt:lpstr>O_N</vt:lpstr>
      <vt:lpstr>oui</vt:lpstr>
      <vt:lpstr>Personnel_éducatif</vt:lpstr>
      <vt:lpstr>TEL_IPE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Tomic-Martini Marijana</dc:creator>
  <dc:description>2018_01_31_version1.0_pubiée_web</dc:description>
  <cp:lastModifiedBy>Zbinden Chappuis Caroline</cp:lastModifiedBy>
  <cp:lastPrinted>2018-10-09T14:15:27Z</cp:lastPrinted>
  <dcterms:created xsi:type="dcterms:W3CDTF">2016-07-14T11:07:46Z</dcterms:created>
  <dcterms:modified xsi:type="dcterms:W3CDTF">2021-06-10T08:02:38Z</dcterms:modified>
</cp:coreProperties>
</file>