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5480" windowHeight="11640" tabRatio="925" activeTab="3"/>
  </bookViews>
  <sheets>
    <sheet name="Anweisungen" sheetId="1" r:id="rId1"/>
    <sheet name="Tranche fixes_Rev. brut" sheetId="2" state="hidden" r:id="rId2"/>
    <sheet name="Tranches fixes_Rev. imposable" sheetId="3" state="hidden" r:id="rId3"/>
    <sheet name="Betreuungseinheit 1" sheetId="4" r:id="rId4"/>
    <sheet name="Betreuungseinheit 2" sheetId="5" r:id="rId5"/>
    <sheet name="Betreuungseinheit 3" sheetId="6" r:id="rId6"/>
    <sheet name="Betreuungseinheit 4" sheetId="7" r:id="rId7"/>
    <sheet name="Betreuungseinheit 5" sheetId="8" r:id="rId8"/>
    <sheet name="Tranches libres_Rev imp CORR" sheetId="9" state="hidden" r:id="rId9"/>
    <sheet name="masqué" sheetId="10" state="hidden" r:id="rId10"/>
    <sheet name="Betreuungseinheit 6" sheetId="11" r:id="rId11"/>
  </sheets>
  <definedNames>
    <definedName name="_xlnm.Print_Titles" localSheetId="3">'Betreuungseinheit 1'!$2:$10</definedName>
    <definedName name="_xlnm.Print_Titles" localSheetId="4">'Betreuungseinheit 2'!$2:$10</definedName>
    <definedName name="_xlnm.Print_Titles" localSheetId="5">'Betreuungseinheit 3'!$2:$10</definedName>
    <definedName name="_xlnm.Print_Titles" localSheetId="6">'Betreuungseinheit 4'!$2:$10</definedName>
    <definedName name="_xlnm.Print_Titles" localSheetId="7">'Betreuungseinheit 5'!$2:$10</definedName>
    <definedName name="_xlnm.Print_Titles" localSheetId="1">'Tranche fixes_Rev. brut'!$2:$10</definedName>
    <definedName name="_xlnm.Print_Titles" localSheetId="2">'Tranches fixes_Rev. imposable'!$2:$10</definedName>
    <definedName name="_xlnm.Print_Titles" localSheetId="8">'Tranches libres_Rev imp CORR'!$2:$10</definedName>
    <definedName name="_xlnm.Print_Area" localSheetId="0">'Anweisungen'!$A$2:$K$20</definedName>
    <definedName name="_xlnm.Print_Area" localSheetId="2">'Tranches fixes_Rev. imposable'!$A$1:$P$73</definedName>
  </definedNames>
  <calcPr fullCalcOnLoad="1"/>
</workbook>
</file>

<file path=xl/sharedStrings.xml><?xml version="1.0" encoding="utf-8"?>
<sst xmlns="http://schemas.openxmlformats.org/spreadsheetml/2006/main" count="682" uniqueCount="88">
  <si>
    <t>Nom l'AES</t>
  </si>
  <si>
    <t>Part employeurs</t>
  </si>
  <si>
    <t>du prix reconnu Etat</t>
  </si>
  <si>
    <t xml:space="preserve">Estimation </t>
  </si>
  <si>
    <t>moins part Etat+part employeur</t>
  </si>
  <si>
    <t>Variante 1 : données à entrer = tarifs parents grille 1</t>
  </si>
  <si>
    <t>Grille 2
(avec soutien cantonal)</t>
  </si>
  <si>
    <t>Revenus annuels bruts</t>
  </si>
  <si>
    <t>1 enfant à charge</t>
  </si>
  <si>
    <t>2 enfants à charge</t>
  </si>
  <si>
    <t>3 enfants à charge</t>
  </si>
  <si>
    <t>Parents</t>
  </si>
  <si>
    <t>Commune</t>
  </si>
  <si>
    <t>Fr.</t>
  </si>
  <si>
    <t>%</t>
  </si>
  <si>
    <t>&lt; 30'000</t>
  </si>
  <si>
    <t>30'000 - 39'999</t>
  </si>
  <si>
    <t>40'000 - 49'999</t>
  </si>
  <si>
    <t>50'000 - 59'999</t>
  </si>
  <si>
    <t>60'000 - 69'999</t>
  </si>
  <si>
    <t>70'000 - 79'999</t>
  </si>
  <si>
    <t>80'000 - 89'999</t>
  </si>
  <si>
    <t>90'000 - 99'999</t>
  </si>
  <si>
    <t>100'000 - 109'999</t>
  </si>
  <si>
    <t>110'000 - 119'999</t>
  </si>
  <si>
    <t>120'000 - 129'999</t>
  </si>
  <si>
    <t>130'000 - 139'999</t>
  </si>
  <si>
    <t>140'000 - 149'999</t>
  </si>
  <si>
    <t>150'000 - 159'999</t>
  </si>
  <si>
    <t>190'000 - 199'999</t>
  </si>
  <si>
    <t>Variante 2 : données à entrer = taux participation parents grille 1</t>
  </si>
  <si>
    <t>Grille 1
(sans soutien cantonal)</t>
  </si>
  <si>
    <t>160'000 - 169'999</t>
  </si>
  <si>
    <t>170'000 - 179'999</t>
  </si>
  <si>
    <t>180'000 - 189'999</t>
  </si>
  <si>
    <t>200'000 - 209'999</t>
  </si>
  <si>
    <t>210'000 - 219'999</t>
  </si>
  <si>
    <t>220'000 - 229'999</t>
  </si>
  <si>
    <t>230'000 - 239'999</t>
  </si>
  <si>
    <t xml:space="preserve"> dès 240'000</t>
  </si>
  <si>
    <t>Nombre d'heures d'ouverture moyen par jour de l'AES :</t>
  </si>
  <si>
    <r>
      <t xml:space="preserve">Fr. / </t>
    </r>
    <r>
      <rPr>
        <b/>
        <u val="single"/>
        <sz val="11"/>
        <color indexed="8"/>
        <rFont val="Calibri"/>
        <family val="2"/>
      </rPr>
      <t>jour</t>
    </r>
  </si>
  <si>
    <t>Part Etat / jour</t>
  </si>
  <si>
    <t>Tarif parents plancher (Fr. / hre) :</t>
  </si>
  <si>
    <t>Revenu &lt; 30'000 : tarif parents plafond (Fr. / hre) :</t>
  </si>
  <si>
    <t>&lt; 20'000</t>
  </si>
  <si>
    <t>20'000 - 29'999</t>
  </si>
  <si>
    <t>Revenus imposables</t>
  </si>
  <si>
    <t>Prix coûtant brut  à la journée en Fr.</t>
  </si>
  <si>
    <t>Prix coûtant à la journée en Fr.</t>
  </si>
  <si>
    <t>Revenu imposable &lt; 20'000 : tarif parents plafond (Fr. / hre) :</t>
  </si>
  <si>
    <t>Tableau de conversion tranches fixes »_Fr./jour et selon revenus annuels bruts (Tableau qu impose des tranches de revenus identiques)</t>
  </si>
  <si>
    <t>Tableau de conversion tranches fixes »_Fr./jour et selon revenus annuels imposables (Tableau qu impose des tranches de revenus identiques)</t>
  </si>
  <si>
    <t>(sans soutien Etat + employeurs)</t>
  </si>
  <si>
    <t>(avec soutien Etat + employeurs)</t>
  </si>
  <si>
    <t>Grille 1A
(sans soutien cantonal)</t>
  </si>
  <si>
    <t>Grille 2A
(avec soutien cantonal)</t>
  </si>
  <si>
    <t>Grille 1B
(sans soutien cantonal)</t>
  </si>
  <si>
    <t>Grille 2B
(avec soutien cantonal)</t>
  </si>
  <si>
    <t xml:space="preserve"> Inscrire le nb d'heures en décimal (ex: 3½ heure = 3.5 / 5¼ = 5.25 / 6¾ = 6.75) </t>
  </si>
  <si>
    <t>Revenus annuels imposables</t>
  </si>
  <si>
    <t>Tableau de conversion tranches libres  en Fr./jour et selon revenus annuels imposables (tableaux qui permet à chaque structure d'entrer des tranches de revenu spécifiques)</t>
  </si>
  <si>
    <t>Etude Boutat: un coût horaire moyen indexé =</t>
  </si>
  <si>
    <t>Si ce prix n'est pas connu, inscrire le tarif maximal facturé aux parents en 2011 (pas d'influence sur la subvention)</t>
  </si>
  <si>
    <t xml:space="preserve">Anteil Staat/Tag </t>
  </si>
  <si>
    <t>Anteil Arbeitgeber</t>
  </si>
  <si>
    <t>Falls dieser Preis nicht bekannt ist, schreiben Sie den Höchstbetrag ein, der den Eltern 2011 berechnet wird (hat keinen Einfluss auf die Subvention)</t>
  </si>
  <si>
    <t xml:space="preserve">Boutat-Ortwein-Studie: indexierte durchschnittliche Kosten/Std. = </t>
  </si>
  <si>
    <t xml:space="preserve">Schätzung </t>
  </si>
  <si>
    <t>minus Anteil Staat+Anteil Arbeitgeber</t>
  </si>
  <si>
    <t>gemäss Anteil Staat</t>
  </si>
  <si>
    <t>Jährliche Bruttoeinkommen</t>
  </si>
  <si>
    <r>
      <t xml:space="preserve">Fr. / </t>
    </r>
    <r>
      <rPr>
        <b/>
        <u val="single"/>
        <sz val="11"/>
        <color indexed="8"/>
        <rFont val="Calibri"/>
        <family val="2"/>
      </rPr>
      <t>Tag</t>
    </r>
  </si>
  <si>
    <t>1 unterhaltspflichtiges Kind</t>
  </si>
  <si>
    <t>Eltern</t>
  </si>
  <si>
    <t>Gemeinde</t>
  </si>
  <si>
    <t>Raster 1
(ohne Beitrag Staat)</t>
  </si>
  <si>
    <t>Raster 2
(mit Beitrag Staat)</t>
  </si>
  <si>
    <t>Elterntarif Mindestbetrag (Fr./Std.):</t>
  </si>
  <si>
    <t>Variante 1: einzutragende Daten = Elterntarife Raster 1</t>
  </si>
  <si>
    <t xml:space="preserve">Umwandlungstabellen «Freie Einkommensklassen» in Fr./Betreuungseinheit  (Tabelle, in denen die spezifischen Einkommensklassen der jeweiligen Einrichtung eingetragen werden können) </t>
  </si>
  <si>
    <t xml:space="preserve">Bitte verwenden Sie dazu Dezimalzahlen (z. B.: 3½ Std. = 3.5 / 5¼ = 5.25 / 6¾ = 6.75) </t>
  </si>
  <si>
    <t xml:space="preserve">Anzahl durchschnittliche Öffnungsstunden pro Betreuungseinheit : </t>
  </si>
  <si>
    <t xml:space="preserve">Kostendeckender Bruttopreis pro Betreunngseinheit in Fr. </t>
  </si>
  <si>
    <t xml:space="preserve">Kostendeckender Preis pro Betreunngseinheit in Fr. </t>
  </si>
  <si>
    <t xml:space="preserve"> </t>
  </si>
  <si>
    <r>
      <rPr>
        <b/>
        <sz val="12"/>
        <color indexed="8"/>
        <rFont val="Arial"/>
        <family val="2"/>
      </rPr>
      <t>UMWANDLUNGSTABELLEN ASB/ PREIS PRO BETREUUNGSEINHEIT
Anweisungen</t>
    </r>
    <r>
      <rPr>
        <b/>
        <sz val="9.5"/>
        <color indexed="8"/>
        <rFont val="Arial"/>
        <family val="2"/>
      </rPr>
      <t xml:space="preserve">
</t>
    </r>
    <r>
      <rPr>
        <sz val="9.5"/>
        <color indexed="8"/>
        <rFont val="Arial"/>
        <family val="2"/>
      </rPr>
      <t xml:space="preserve">Dieses Dokument besteht aus 5 Tabellen:
Die Tabellen ermöglichen die Umwandlung der Betreuungstarife der einzelnen Betreuungseinheiten in Ihrer Einrichung.
Mit den Tabellen «Freie Einkommensklassen» können Sie die Tarife Ihrer Einrichtung anpassen und gleichzeitig Ihre eigenen Einkommensklassen beibehalten. 
Bitte verwenden Sie deshalb zur Anpassung Ihrer Tarife eine der Tabellen «Freie Einkommensklassen». 
In beiden Tabellen wird ein Mindestpreis festgelegt.
</t>
    </r>
    <r>
      <rPr>
        <b/>
        <sz val="9.5"/>
        <color indexed="8"/>
        <rFont val="Arial"/>
        <family val="2"/>
      </rPr>
      <t>Vorgehen:</t>
    </r>
    <r>
      <rPr>
        <sz val="9.5"/>
        <color indexed="8"/>
        <rFont val="Arial"/>
        <family val="2"/>
      </rPr>
      <t xml:space="preserve">
&gt; Füllen Sie die Tabellen entsprechend den geöffneten Betreuungseinheiten aus. Falls Sie drei Betreuungseinheiten zu unterschiedlichen Betreuungstarifen anbieten, füllen Sie die Blätter "Betreuungseinheit 1", "Betreuungseinheit 2" und "Betreuungseinheit 3" aus, um die Tarife der einzelnen Betreuungseinheiten umzuwandeln.        Bei jedem Blatt            
&gt; Tragen Sie den Namen der ASB sowie den Namen der Betreuungseinheit ein (bspw.: Morgen) (Zeile 2)
&gt; Tragen Sie die Anzahl der geöffneten Stunden pro Betreuungseinheit ein (Zeile 3).
&gt; Tragen Sie den kostendeckenden Preis pro Tag ein (Zeile 5):Falls dieser Preis nicht bekannt ist, geben Sie den Höchstbetrag an, der den Eltern 2011 berechnet wird (Diese Zelle hat keinen Einfluss auf die Berechnung der Subvention oder auf die Umwandlung der Tarife).
&gt; Bitte tragen Sie in der linken Spalte die Einkommensklassen Ihrer Einrichtung und in der rechten den Preis pro Betreuungseinheit ein, den die Eltern bisher bezahlen (vor der Umwandlung). 
&gt; Präzisieren Sie bitte bei den Einkommensklassen (Zeile 13), ob es sich um das Bruttojahreseinkommen/das steuerbare Jahreseinkommen/das Bruttomonatseinkommen/das steuerbare Monatseinkommen handelt. 
Bemerkung betreffend der Betreuungseinheit am Mittag: der Preis für die Mahlzeit wird nicht umgewandelt. Der Mahlzeitenpreis darf also nicht im aufgeführten Betreuungstarif enthalten sein.
</t>
    </r>
    <r>
      <rPr>
        <i/>
        <sz val="9.5"/>
        <color indexed="8"/>
        <rFont val="Arial"/>
        <family val="2"/>
      </rPr>
      <t xml:space="preserve">Die Umwandlungstabelle überträgt den Beitrag Staat–Arbeitgeber auf den Elterntarif und schlägt ein neues Tarifsystem vor (Raster 2). Die Ergebnisse aus der Umwandlung müssen für die Anpassung der aktuellen Tarife verwendet werden.
</t>
    </r>
    <r>
      <rPr>
        <i/>
        <sz val="8"/>
        <color indexed="8"/>
        <rFont val="Arial"/>
        <family val="2"/>
      </rPr>
      <t>GSD/JA_September 2011</t>
    </r>
  </si>
  <si>
    <t>ASB…</t>
  </si>
</sst>
</file>

<file path=xl/styles.xml><?xml version="1.0" encoding="utf-8"?>
<styleSheet xmlns="http://schemas.openxmlformats.org/spreadsheetml/2006/main">
  <numFmts count="17">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0.0%"/>
    <numFmt numFmtId="171" formatCode="0.000"/>
    <numFmt numFmtId="172" formatCode="0.0000000000000000"/>
  </numFmts>
  <fonts count="67">
    <font>
      <sz val="11"/>
      <color theme="1"/>
      <name val="Calibri"/>
      <family val="2"/>
    </font>
    <font>
      <sz val="11"/>
      <color indexed="8"/>
      <name val="Calibri"/>
      <family val="2"/>
    </font>
    <font>
      <u val="single"/>
      <sz val="10"/>
      <color indexed="36"/>
      <name val="Arial"/>
      <family val="2"/>
    </font>
    <font>
      <u val="single"/>
      <sz val="10"/>
      <color indexed="12"/>
      <name val="Arial"/>
      <family val="2"/>
    </font>
    <font>
      <sz val="10"/>
      <name val="Arial"/>
      <family val="2"/>
    </font>
    <font>
      <b/>
      <u val="single"/>
      <sz val="11"/>
      <color indexed="8"/>
      <name val="Calibri"/>
      <family val="2"/>
    </font>
    <font>
      <b/>
      <sz val="11"/>
      <color indexed="8"/>
      <name val="Calibri"/>
      <family val="2"/>
    </font>
    <font>
      <sz val="9"/>
      <color indexed="8"/>
      <name val="Arial"/>
      <family val="2"/>
    </font>
    <font>
      <sz val="10"/>
      <color indexed="8"/>
      <name val="Arial"/>
      <family val="2"/>
    </font>
    <font>
      <b/>
      <sz val="12"/>
      <color indexed="8"/>
      <name val="Calibri"/>
      <family val="2"/>
    </font>
    <font>
      <b/>
      <sz val="11"/>
      <color indexed="36"/>
      <name val="Calibri"/>
      <family val="2"/>
    </font>
    <font>
      <sz val="9.5"/>
      <color indexed="8"/>
      <name val="Arial"/>
      <family val="2"/>
    </font>
    <font>
      <b/>
      <sz val="9.5"/>
      <color indexed="8"/>
      <name val="Arial"/>
      <family val="2"/>
    </font>
    <font>
      <b/>
      <sz val="12"/>
      <color indexed="8"/>
      <name val="Arial"/>
      <family val="2"/>
    </font>
    <font>
      <i/>
      <sz val="9.5"/>
      <color indexed="8"/>
      <name val="Arial"/>
      <family val="2"/>
    </font>
    <font>
      <i/>
      <sz val="8"/>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1"/>
      <color indexed="62"/>
      <name val="Calibri"/>
      <family val="2"/>
    </font>
    <font>
      <sz val="11"/>
      <name val="Calibri"/>
      <family val="2"/>
    </font>
    <font>
      <b/>
      <sz val="8"/>
      <color indexed="62"/>
      <name val="Calibri"/>
      <family val="2"/>
    </font>
    <font>
      <sz val="8"/>
      <color indexed="62"/>
      <name val="Calibri"/>
      <family val="2"/>
    </font>
    <font>
      <b/>
      <sz val="9"/>
      <color indexed="8"/>
      <name val="Calibri"/>
      <family val="2"/>
    </font>
    <font>
      <sz val="9"/>
      <color indexed="44"/>
      <name val="Arial"/>
      <family val="2"/>
    </font>
    <font>
      <sz val="10"/>
      <color indexed="8"/>
      <name val="Calibri"/>
      <family val="2"/>
    </font>
    <font>
      <b/>
      <sz val="16"/>
      <color indexed="8"/>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1"/>
      <color theme="3" tint="0.39998000860214233"/>
      <name val="Calibri"/>
      <family val="2"/>
    </font>
    <font>
      <sz val="9"/>
      <color theme="1"/>
      <name val="Arial"/>
      <family val="2"/>
    </font>
    <font>
      <sz val="10"/>
      <color theme="1"/>
      <name val="Arial"/>
      <family val="2"/>
    </font>
    <font>
      <b/>
      <sz val="12"/>
      <color theme="1"/>
      <name val="Calibri"/>
      <family val="2"/>
    </font>
    <font>
      <b/>
      <sz val="8"/>
      <color theme="3" tint="0.39998000860214233"/>
      <name val="Calibri"/>
      <family val="2"/>
    </font>
    <font>
      <sz val="8"/>
      <color theme="3" tint="0.39998000860214233"/>
      <name val="Calibri"/>
      <family val="2"/>
    </font>
    <font>
      <b/>
      <sz val="9"/>
      <color theme="1"/>
      <name val="Calibri"/>
      <family val="2"/>
    </font>
    <font>
      <sz val="9"/>
      <color theme="3" tint="0.5999900102615356"/>
      <name val="Arial"/>
      <family val="2"/>
    </font>
    <font>
      <sz val="9.5"/>
      <color theme="1"/>
      <name val="Arial"/>
      <family val="2"/>
    </font>
    <font>
      <sz val="10"/>
      <color theme="1"/>
      <name val="Calibri"/>
      <family val="2"/>
    </font>
    <font>
      <b/>
      <sz val="16"/>
      <color theme="1"/>
      <name val="Calibri"/>
      <family val="2"/>
    </font>
    <font>
      <b/>
      <sz val="11"/>
      <color theme="7" tint="-0.2499700039625167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style="thin"/>
      <bottom style="double"/>
    </border>
    <border>
      <left style="thin"/>
      <right/>
      <top/>
      <bottom style="thin"/>
    </border>
    <border>
      <left/>
      <right/>
      <top/>
      <bottom style="thin"/>
    </border>
    <border>
      <left/>
      <right style="thin"/>
      <top/>
      <bottom style="thin"/>
    </border>
    <border>
      <left style="thin"/>
      <right style="thin"/>
      <top/>
      <bottom/>
    </border>
    <border>
      <left style="thin"/>
      <right/>
      <top style="thin"/>
      <bottom/>
    </border>
    <border>
      <left/>
      <right style="thin"/>
      <top/>
      <bottom/>
    </border>
    <border>
      <left/>
      <right style="thin"/>
      <top style="thin"/>
      <bottom/>
    </border>
    <border>
      <left style="thin"/>
      <right/>
      <top/>
      <bottom/>
    </border>
    <border>
      <left style="thin"/>
      <right style="thin"/>
      <top/>
      <bottom style="thin"/>
    </border>
    <border>
      <left style="thin"/>
      <right style="thin"/>
      <top style="thin"/>
      <bottom style="thin"/>
    </border>
    <border>
      <left/>
      <right/>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0" borderId="2" applyNumberFormat="0" applyFill="0" applyAlignment="0" applyProtection="0"/>
    <xf numFmtId="0" fontId="0" fillId="27" borderId="3" applyNumberFormat="0" applyFont="0" applyAlignment="0" applyProtection="0"/>
    <xf numFmtId="0" fontId="43" fillId="28" borderId="1" applyNumberFormat="0" applyAlignment="0" applyProtection="0"/>
    <xf numFmtId="0" fontId="44" fillId="29"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5" fillId="30" borderId="0" applyNumberFormat="0" applyBorder="0" applyAlignment="0" applyProtection="0"/>
    <xf numFmtId="0" fontId="4" fillId="0" borderId="0">
      <alignment/>
      <protection/>
    </xf>
    <xf numFmtId="9" fontId="0" fillId="0" borderId="0" applyFont="0" applyFill="0" applyBorder="0" applyAlignment="0" applyProtection="0"/>
    <xf numFmtId="0" fontId="46" fillId="31" borderId="0" applyNumberFormat="0" applyBorder="0" applyAlignment="0" applyProtection="0"/>
    <xf numFmtId="0" fontId="47" fillId="26" borderId="4"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2" borderId="9" applyNumberFormat="0" applyAlignment="0" applyProtection="0"/>
  </cellStyleXfs>
  <cellXfs count="148">
    <xf numFmtId="0" fontId="0" fillId="0" borderId="0" xfId="0" applyFont="1" applyAlignment="1">
      <alignment/>
    </xf>
    <xf numFmtId="0" fontId="0" fillId="0" borderId="0" xfId="0" applyFill="1" applyAlignment="1" applyProtection="1">
      <alignment/>
      <protection/>
    </xf>
    <xf numFmtId="0" fontId="53" fillId="0" borderId="0" xfId="0" applyFont="1" applyAlignment="1" applyProtection="1">
      <alignment horizontal="left"/>
      <protection/>
    </xf>
    <xf numFmtId="0" fontId="0" fillId="0" borderId="0" xfId="0" applyFill="1" applyBorder="1" applyAlignment="1" applyProtection="1">
      <alignment/>
      <protection/>
    </xf>
    <xf numFmtId="0" fontId="0" fillId="0" borderId="0" xfId="0" applyAlignment="1" applyProtection="1">
      <alignment/>
      <protection/>
    </xf>
    <xf numFmtId="0" fontId="0" fillId="0" borderId="0" xfId="0" applyAlignment="1" applyProtection="1">
      <alignment/>
      <protection/>
    </xf>
    <xf numFmtId="2" fontId="53" fillId="2" borderId="0" xfId="0" applyNumberFormat="1" applyFont="1" applyFill="1" applyAlignment="1" applyProtection="1">
      <alignment/>
      <protection locked="0"/>
    </xf>
    <xf numFmtId="0" fontId="55" fillId="0" borderId="0" xfId="0" applyFont="1" applyAlignment="1" applyProtection="1">
      <alignment horizontal="left"/>
      <protection/>
    </xf>
    <xf numFmtId="0" fontId="0" fillId="0" borderId="0" xfId="0" applyAlignment="1" applyProtection="1">
      <alignment wrapText="1"/>
      <protection/>
    </xf>
    <xf numFmtId="2" fontId="0" fillId="0" borderId="0" xfId="0" applyNumberFormat="1" applyAlignment="1" applyProtection="1">
      <alignment/>
      <protection/>
    </xf>
    <xf numFmtId="2" fontId="55" fillId="0" borderId="0" xfId="0" applyNumberFormat="1" applyFont="1" applyFill="1" applyAlignment="1" applyProtection="1">
      <alignment/>
      <protection/>
    </xf>
    <xf numFmtId="0" fontId="56" fillId="0" borderId="0" xfId="0" applyFont="1" applyAlignment="1" applyProtection="1">
      <alignment/>
      <protection/>
    </xf>
    <xf numFmtId="170" fontId="53" fillId="0" borderId="0" xfId="0" applyNumberFormat="1" applyFont="1" applyFill="1" applyAlignment="1" applyProtection="1">
      <alignment/>
      <protection/>
    </xf>
    <xf numFmtId="0" fontId="57" fillId="0" borderId="0" xfId="0" applyFont="1" applyAlignment="1" applyProtection="1">
      <alignment/>
      <protection/>
    </xf>
    <xf numFmtId="2" fontId="53" fillId="0" borderId="10" xfId="0" applyNumberFormat="1" applyFont="1" applyFill="1" applyBorder="1" applyAlignment="1" applyProtection="1">
      <alignment/>
      <protection/>
    </xf>
    <xf numFmtId="2" fontId="53" fillId="0" borderId="0" xfId="0" applyNumberFormat="1" applyFont="1" applyAlignment="1" applyProtection="1">
      <alignment/>
      <protection/>
    </xf>
    <xf numFmtId="0" fontId="53" fillId="11" borderId="0" xfId="0" applyFont="1" applyFill="1" applyAlignment="1" applyProtection="1">
      <alignment horizontal="left" vertical="center"/>
      <protection/>
    </xf>
    <xf numFmtId="0" fontId="0" fillId="11" borderId="0" xfId="0" applyFill="1" applyAlignment="1" applyProtection="1">
      <alignment/>
      <protection/>
    </xf>
    <xf numFmtId="0" fontId="58" fillId="0" borderId="0" xfId="0" applyFont="1" applyBorder="1" applyAlignment="1" applyProtection="1">
      <alignment horizontal="left" vertical="center" wrapText="1"/>
      <protection/>
    </xf>
    <xf numFmtId="0" fontId="53" fillId="0" borderId="0" xfId="0" applyFont="1" applyBorder="1" applyAlignment="1" applyProtection="1">
      <alignment horizontal="right"/>
      <protection/>
    </xf>
    <xf numFmtId="0" fontId="0" fillId="2" borderId="11" xfId="0" applyFill="1" applyBorder="1" applyAlignment="1" applyProtection="1">
      <alignment horizontal="center" wrapText="1"/>
      <protection/>
    </xf>
    <xf numFmtId="0" fontId="0" fillId="2" borderId="12" xfId="0" applyFill="1" applyBorder="1" applyAlignment="1" applyProtection="1">
      <alignment horizontal="center" wrapText="1"/>
      <protection/>
    </xf>
    <xf numFmtId="0" fontId="0" fillId="2" borderId="13" xfId="0" applyFill="1" applyBorder="1" applyAlignment="1" applyProtection="1">
      <alignment horizontal="center" wrapText="1"/>
      <protection/>
    </xf>
    <xf numFmtId="0" fontId="0" fillId="0" borderId="11" xfId="0" applyFill="1" applyBorder="1" applyAlignment="1" applyProtection="1">
      <alignment horizontal="center" wrapText="1"/>
      <protection/>
    </xf>
    <xf numFmtId="0" fontId="0" fillId="0" borderId="12" xfId="0" applyFill="1" applyBorder="1" applyAlignment="1" applyProtection="1">
      <alignment horizontal="center" wrapText="1"/>
      <protection/>
    </xf>
    <xf numFmtId="0" fontId="0" fillId="0" borderId="13" xfId="0" applyFill="1" applyBorder="1" applyAlignment="1" applyProtection="1">
      <alignment horizontal="center" wrapText="1"/>
      <protection/>
    </xf>
    <xf numFmtId="0" fontId="0" fillId="0" borderId="14" xfId="0" applyFill="1" applyBorder="1" applyAlignment="1" applyProtection="1">
      <alignment/>
      <protection/>
    </xf>
    <xf numFmtId="3" fontId="32" fillId="0" borderId="15" xfId="0" applyNumberFormat="1" applyFont="1" applyFill="1" applyBorder="1" applyAlignment="1" applyProtection="1">
      <alignment horizontal="center"/>
      <protection/>
    </xf>
    <xf numFmtId="4" fontId="0" fillId="11" borderId="15" xfId="0" applyNumberFormat="1" applyFill="1" applyBorder="1" applyAlignment="1" applyProtection="1">
      <alignment wrapText="1"/>
      <protection locked="0"/>
    </xf>
    <xf numFmtId="9" fontId="0" fillId="2" borderId="16" xfId="0" applyNumberFormat="1" applyFill="1" applyBorder="1" applyAlignment="1" applyProtection="1">
      <alignment wrapText="1"/>
      <protection/>
    </xf>
    <xf numFmtId="4" fontId="0" fillId="2" borderId="15" xfId="0" applyNumberFormat="1" applyFill="1" applyBorder="1" applyAlignment="1" applyProtection="1">
      <alignment wrapText="1"/>
      <protection/>
    </xf>
    <xf numFmtId="4" fontId="0" fillId="0" borderId="15" xfId="0" applyNumberFormat="1" applyFill="1" applyBorder="1" applyAlignment="1" applyProtection="1">
      <alignment wrapText="1"/>
      <protection/>
    </xf>
    <xf numFmtId="9" fontId="0" fillId="0" borderId="17" xfId="0" applyNumberFormat="1" applyFill="1" applyBorder="1" applyAlignment="1" applyProtection="1">
      <alignment wrapText="1"/>
      <protection/>
    </xf>
    <xf numFmtId="4" fontId="0" fillId="0" borderId="14" xfId="0" applyNumberFormat="1" applyFill="1" applyBorder="1" applyAlignment="1" applyProtection="1">
      <alignment wrapText="1"/>
      <protection/>
    </xf>
    <xf numFmtId="3" fontId="32" fillId="0" borderId="18" xfId="0" applyNumberFormat="1" applyFont="1" applyFill="1" applyBorder="1" applyAlignment="1" applyProtection="1">
      <alignment horizontal="center"/>
      <protection/>
    </xf>
    <xf numFmtId="4" fontId="0" fillId="11" borderId="18" xfId="0" applyNumberFormat="1" applyFill="1" applyBorder="1" applyAlignment="1" applyProtection="1">
      <alignment wrapText="1"/>
      <protection locked="0"/>
    </xf>
    <xf numFmtId="4" fontId="0" fillId="2" borderId="18" xfId="0" applyNumberFormat="1" applyFill="1" applyBorder="1" applyAlignment="1" applyProtection="1">
      <alignment wrapText="1"/>
      <protection/>
    </xf>
    <xf numFmtId="4" fontId="0" fillId="0" borderId="18" xfId="0" applyNumberFormat="1" applyFill="1" applyBorder="1" applyAlignment="1" applyProtection="1">
      <alignment wrapText="1"/>
      <protection/>
    </xf>
    <xf numFmtId="9" fontId="0" fillId="0" borderId="16" xfId="0" applyNumberFormat="1" applyFill="1" applyBorder="1" applyAlignment="1" applyProtection="1">
      <alignment wrapText="1"/>
      <protection/>
    </xf>
    <xf numFmtId="3" fontId="32" fillId="0" borderId="19" xfId="0" applyNumberFormat="1" applyFont="1" applyFill="1" applyBorder="1" applyAlignment="1" applyProtection="1">
      <alignment horizontal="center"/>
      <protection/>
    </xf>
    <xf numFmtId="4" fontId="0" fillId="11" borderId="11" xfId="0" applyNumberFormat="1" applyFill="1" applyBorder="1" applyAlignment="1" applyProtection="1">
      <alignment wrapText="1"/>
      <protection locked="0"/>
    </xf>
    <xf numFmtId="9" fontId="0" fillId="2" borderId="13" xfId="0" applyNumberFormat="1" applyFill="1" applyBorder="1" applyAlignment="1" applyProtection="1">
      <alignment wrapText="1"/>
      <protection/>
    </xf>
    <xf numFmtId="4" fontId="0" fillId="2" borderId="11" xfId="0" applyNumberFormat="1" applyFill="1" applyBorder="1" applyAlignment="1" applyProtection="1">
      <alignment wrapText="1"/>
      <protection/>
    </xf>
    <xf numFmtId="4" fontId="53" fillId="0" borderId="11" xfId="0" applyNumberFormat="1" applyFont="1" applyFill="1" applyBorder="1" applyAlignment="1" applyProtection="1">
      <alignment wrapText="1"/>
      <protection/>
    </xf>
    <xf numFmtId="9" fontId="53" fillId="0" borderId="12" xfId="0" applyNumberFormat="1" applyFont="1" applyFill="1" applyBorder="1" applyAlignment="1" applyProtection="1">
      <alignment wrapText="1"/>
      <protection/>
    </xf>
    <xf numFmtId="4" fontId="0" fillId="0" borderId="11" xfId="0" applyNumberFormat="1" applyFill="1" applyBorder="1" applyAlignment="1" applyProtection="1">
      <alignment wrapText="1"/>
      <protection/>
    </xf>
    <xf numFmtId="9" fontId="0" fillId="0" borderId="13" xfId="0" applyNumberFormat="1" applyFill="1" applyBorder="1" applyAlignment="1" applyProtection="1">
      <alignment wrapText="1"/>
      <protection/>
    </xf>
    <xf numFmtId="9" fontId="0" fillId="11" borderId="16" xfId="0" applyNumberFormat="1" applyFill="1" applyBorder="1" applyAlignment="1" applyProtection="1">
      <alignment wrapText="1"/>
      <protection locked="0"/>
    </xf>
    <xf numFmtId="9" fontId="0" fillId="11" borderId="13" xfId="0" applyNumberFormat="1" applyFill="1" applyBorder="1" applyAlignment="1" applyProtection="1">
      <alignment wrapText="1"/>
      <protection locked="0"/>
    </xf>
    <xf numFmtId="2" fontId="53" fillId="0" borderId="20" xfId="0" applyNumberFormat="1" applyFont="1" applyFill="1" applyBorder="1" applyAlignment="1" applyProtection="1">
      <alignment/>
      <protection/>
    </xf>
    <xf numFmtId="0" fontId="0" fillId="0" borderId="0" xfId="0" applyFont="1" applyAlignment="1" applyProtection="1">
      <alignment horizontal="left"/>
      <protection/>
    </xf>
    <xf numFmtId="0" fontId="0" fillId="0" borderId="0" xfId="0" applyFont="1" applyFill="1" applyAlignment="1" applyProtection="1">
      <alignment/>
      <protection/>
    </xf>
    <xf numFmtId="0" fontId="0" fillId="0" borderId="0" xfId="0" applyFont="1" applyAlignment="1" applyProtection="1">
      <alignment/>
      <protection/>
    </xf>
    <xf numFmtId="0" fontId="0" fillId="0" borderId="0" xfId="0" applyFont="1" applyAlignment="1" applyProtection="1">
      <alignment/>
      <protection/>
    </xf>
    <xf numFmtId="2" fontId="0" fillId="0" borderId="0" xfId="0" applyNumberFormat="1" applyFont="1" applyAlignment="1" applyProtection="1">
      <alignment/>
      <protection/>
    </xf>
    <xf numFmtId="0" fontId="0" fillId="0" borderId="12" xfId="0" applyFill="1" applyBorder="1" applyAlignment="1" applyProtection="1">
      <alignment horizontal="center" wrapText="1"/>
      <protection/>
    </xf>
    <xf numFmtId="0" fontId="0" fillId="0" borderId="11" xfId="0" applyFill="1" applyBorder="1" applyAlignment="1" applyProtection="1">
      <alignment horizontal="center" wrapText="1"/>
      <protection/>
    </xf>
    <xf numFmtId="0" fontId="0" fillId="0" borderId="13" xfId="0" applyFill="1" applyBorder="1" applyAlignment="1" applyProtection="1">
      <alignment horizontal="center" wrapText="1"/>
      <protection/>
    </xf>
    <xf numFmtId="3" fontId="32" fillId="0" borderId="18" xfId="0" applyNumberFormat="1" applyFont="1" applyFill="1" applyBorder="1" applyAlignment="1" applyProtection="1">
      <alignment horizontal="center"/>
      <protection locked="0"/>
    </xf>
    <xf numFmtId="3" fontId="32" fillId="0" borderId="19" xfId="0" applyNumberFormat="1" applyFont="1" applyFill="1" applyBorder="1" applyAlignment="1" applyProtection="1">
      <alignment horizontal="center"/>
      <protection locked="0"/>
    </xf>
    <xf numFmtId="0" fontId="0" fillId="0" borderId="0" xfId="0" applyAlignment="1">
      <alignment wrapText="1"/>
    </xf>
    <xf numFmtId="0" fontId="0" fillId="0" borderId="12" xfId="0" applyFill="1" applyBorder="1" applyAlignment="1" applyProtection="1">
      <alignment horizontal="center" wrapText="1"/>
      <protection/>
    </xf>
    <xf numFmtId="0" fontId="0" fillId="0" borderId="11" xfId="0" applyFill="1" applyBorder="1" applyAlignment="1" applyProtection="1">
      <alignment horizontal="center" wrapText="1"/>
      <protection/>
    </xf>
    <xf numFmtId="0" fontId="0" fillId="0" borderId="13" xfId="0" applyFill="1" applyBorder="1" applyAlignment="1" applyProtection="1">
      <alignment horizontal="center" wrapText="1"/>
      <protection/>
    </xf>
    <xf numFmtId="2" fontId="53" fillId="2" borderId="0" xfId="0" applyNumberFormat="1" applyFont="1" applyFill="1" applyAlignment="1" applyProtection="1">
      <alignment/>
      <protection/>
    </xf>
    <xf numFmtId="4" fontId="0" fillId="11" borderId="15" xfId="0" applyNumberFormat="1" applyFill="1" applyBorder="1" applyAlignment="1" applyProtection="1">
      <alignment wrapText="1"/>
      <protection/>
    </xf>
    <xf numFmtId="9" fontId="0" fillId="11" borderId="16" xfId="0" applyNumberFormat="1" applyFill="1" applyBorder="1" applyAlignment="1" applyProtection="1">
      <alignment wrapText="1"/>
      <protection/>
    </xf>
    <xf numFmtId="4" fontId="0" fillId="11" borderId="18" xfId="0" applyNumberFormat="1" applyFill="1" applyBorder="1" applyAlignment="1" applyProtection="1">
      <alignment wrapText="1"/>
      <protection/>
    </xf>
    <xf numFmtId="4" fontId="0" fillId="11" borderId="11" xfId="0" applyNumberFormat="1" applyFill="1" applyBorder="1" applyAlignment="1" applyProtection="1">
      <alignment wrapText="1"/>
      <protection/>
    </xf>
    <xf numFmtId="9" fontId="0" fillId="11" borderId="13" xfId="0" applyNumberFormat="1" applyFill="1" applyBorder="1" applyAlignment="1" applyProtection="1">
      <alignment wrapText="1"/>
      <protection/>
    </xf>
    <xf numFmtId="3" fontId="32" fillId="0" borderId="0" xfId="0" applyNumberFormat="1" applyFont="1" applyFill="1" applyBorder="1" applyAlignment="1" applyProtection="1">
      <alignment horizontal="center"/>
      <protection/>
    </xf>
    <xf numFmtId="2" fontId="0" fillId="2" borderId="0" xfId="0" applyNumberFormat="1" applyFont="1" applyFill="1" applyAlignment="1" applyProtection="1">
      <alignment/>
      <protection/>
    </xf>
    <xf numFmtId="0" fontId="39" fillId="0" borderId="0" xfId="0" applyFont="1" applyAlignment="1" applyProtection="1">
      <alignment/>
      <protection/>
    </xf>
    <xf numFmtId="3" fontId="32" fillId="0" borderId="15" xfId="0" applyNumberFormat="1" applyFont="1" applyFill="1" applyBorder="1" applyAlignment="1" applyProtection="1">
      <alignment horizontal="center"/>
      <protection locked="0"/>
    </xf>
    <xf numFmtId="2" fontId="39" fillId="0" borderId="0" xfId="0" applyNumberFormat="1" applyFont="1" applyAlignment="1" applyProtection="1">
      <alignment/>
      <protection/>
    </xf>
    <xf numFmtId="0" fontId="59" fillId="0" borderId="0" xfId="0" applyFont="1" applyAlignment="1" applyProtection="1">
      <alignment horizontal="left"/>
      <protection/>
    </xf>
    <xf numFmtId="0" fontId="60" fillId="0" borderId="0" xfId="0" applyFont="1" applyAlignment="1" applyProtection="1">
      <alignment horizontal="left"/>
      <protection/>
    </xf>
    <xf numFmtId="0" fontId="0" fillId="0" borderId="11" xfId="0" applyFill="1" applyBorder="1" applyAlignment="1" applyProtection="1">
      <alignment horizontal="center" wrapText="1"/>
      <protection/>
    </xf>
    <xf numFmtId="0" fontId="0" fillId="0" borderId="12" xfId="0" applyFill="1" applyBorder="1" applyAlignment="1" applyProtection="1">
      <alignment horizontal="center" wrapText="1"/>
      <protection/>
    </xf>
    <xf numFmtId="0" fontId="0" fillId="0" borderId="13" xfId="0" applyFill="1" applyBorder="1" applyAlignment="1" applyProtection="1">
      <alignment horizontal="center" wrapText="1"/>
      <protection/>
    </xf>
    <xf numFmtId="0" fontId="0" fillId="2" borderId="11" xfId="0" applyFill="1" applyBorder="1" applyAlignment="1" applyProtection="1">
      <alignment horizontal="center" wrapText="1"/>
      <protection/>
    </xf>
    <xf numFmtId="0" fontId="0" fillId="2" borderId="12" xfId="0" applyFill="1" applyBorder="1" applyAlignment="1" applyProtection="1">
      <alignment horizontal="center" wrapText="1"/>
      <protection/>
    </xf>
    <xf numFmtId="0" fontId="0" fillId="2" borderId="13" xfId="0" applyFill="1" applyBorder="1" applyAlignment="1" applyProtection="1">
      <alignment horizontal="center" wrapText="1"/>
      <protection/>
    </xf>
    <xf numFmtId="0" fontId="0" fillId="0" borderId="11" xfId="0" applyFill="1" applyBorder="1" applyAlignment="1" applyProtection="1">
      <alignment horizontal="center" wrapText="1"/>
      <protection/>
    </xf>
    <xf numFmtId="0" fontId="0" fillId="0" borderId="12" xfId="0" applyFill="1" applyBorder="1" applyAlignment="1" applyProtection="1">
      <alignment horizontal="center" wrapText="1"/>
      <protection/>
    </xf>
    <xf numFmtId="0" fontId="0" fillId="0" borderId="13" xfId="0" applyFill="1" applyBorder="1" applyAlignment="1" applyProtection="1">
      <alignment horizontal="center" wrapText="1"/>
      <protection/>
    </xf>
    <xf numFmtId="0" fontId="0" fillId="2" borderId="11" xfId="0" applyFill="1" applyBorder="1" applyAlignment="1" applyProtection="1">
      <alignment horizontal="center" wrapText="1"/>
      <protection/>
    </xf>
    <xf numFmtId="0" fontId="0" fillId="2" borderId="12" xfId="0" applyFill="1" applyBorder="1" applyAlignment="1" applyProtection="1">
      <alignment horizontal="center" wrapText="1"/>
      <protection/>
    </xf>
    <xf numFmtId="0" fontId="0" fillId="2" borderId="13" xfId="0" applyFill="1" applyBorder="1" applyAlignment="1" applyProtection="1">
      <alignment horizontal="center" wrapText="1"/>
      <protection/>
    </xf>
    <xf numFmtId="0" fontId="0" fillId="0" borderId="11" xfId="0" applyFill="1" applyBorder="1" applyAlignment="1" applyProtection="1">
      <alignment horizontal="center" wrapText="1"/>
      <protection/>
    </xf>
    <xf numFmtId="0" fontId="0" fillId="0" borderId="12" xfId="0" applyFill="1" applyBorder="1" applyAlignment="1" applyProtection="1">
      <alignment horizontal="center" wrapText="1"/>
      <protection/>
    </xf>
    <xf numFmtId="0" fontId="0" fillId="0" borderId="13" xfId="0" applyFill="1" applyBorder="1" applyAlignment="1" applyProtection="1">
      <alignment horizontal="center" wrapText="1"/>
      <protection/>
    </xf>
    <xf numFmtId="0" fontId="0" fillId="2" borderId="11" xfId="0" applyFill="1" applyBorder="1" applyAlignment="1" applyProtection="1">
      <alignment horizontal="center" wrapText="1"/>
      <protection/>
    </xf>
    <xf numFmtId="0" fontId="0" fillId="2" borderId="12" xfId="0" applyFill="1" applyBorder="1" applyAlignment="1" applyProtection="1">
      <alignment horizontal="center" wrapText="1"/>
      <protection/>
    </xf>
    <xf numFmtId="0" fontId="0" fillId="2" borderId="13" xfId="0" applyFill="1" applyBorder="1" applyAlignment="1" applyProtection="1">
      <alignment horizontal="center" wrapText="1"/>
      <protection/>
    </xf>
    <xf numFmtId="0" fontId="0" fillId="0" borderId="12" xfId="0" applyFill="1" applyBorder="1" applyAlignment="1" applyProtection="1">
      <alignment/>
      <protection/>
    </xf>
    <xf numFmtId="0" fontId="61" fillId="0" borderId="0" xfId="0" applyFont="1" applyBorder="1" applyAlignment="1" applyProtection="1">
      <alignment horizontal="left" vertical="center" wrapText="1"/>
      <protection/>
    </xf>
    <xf numFmtId="0" fontId="6" fillId="0" borderId="0" xfId="0" applyFont="1" applyAlignment="1" applyProtection="1">
      <alignment horizontal="left"/>
      <protection/>
    </xf>
    <xf numFmtId="0" fontId="53" fillId="0" borderId="0" xfId="0" applyFont="1" applyAlignment="1" applyProtection="1">
      <alignment horizontal="left"/>
      <protection/>
    </xf>
    <xf numFmtId="0" fontId="59" fillId="33" borderId="0" xfId="0" applyFont="1" applyFill="1" applyAlignment="1" applyProtection="1">
      <alignment horizontal="left"/>
      <protection/>
    </xf>
    <xf numFmtId="0" fontId="7" fillId="0" borderId="0" xfId="0" applyFont="1" applyAlignment="1" applyProtection="1">
      <alignment/>
      <protection/>
    </xf>
    <xf numFmtId="0" fontId="8" fillId="0" borderId="0" xfId="0" applyFont="1" applyAlignment="1" applyProtection="1">
      <alignment/>
      <protection/>
    </xf>
    <xf numFmtId="0" fontId="6" fillId="5" borderId="0" xfId="0" applyFont="1" applyFill="1" applyAlignment="1" applyProtection="1">
      <alignment horizontal="left" vertical="center"/>
      <protection/>
    </xf>
    <xf numFmtId="0" fontId="0" fillId="0" borderId="0" xfId="0" applyAlignment="1">
      <alignment wrapText="1"/>
    </xf>
    <xf numFmtId="0" fontId="62" fillId="33" borderId="0" xfId="0" applyFont="1" applyFill="1" applyBorder="1" applyAlignment="1">
      <alignment/>
    </xf>
    <xf numFmtId="0" fontId="0" fillId="0" borderId="11" xfId="0" applyFill="1" applyBorder="1" applyAlignment="1" applyProtection="1">
      <alignment horizontal="center" wrapText="1"/>
      <protection/>
    </xf>
    <xf numFmtId="0" fontId="0" fillId="0" borderId="12" xfId="0" applyFill="1" applyBorder="1" applyAlignment="1" applyProtection="1">
      <alignment horizontal="center" wrapText="1"/>
      <protection/>
    </xf>
    <xf numFmtId="0" fontId="0" fillId="0" borderId="13" xfId="0" applyFill="1" applyBorder="1" applyAlignment="1" applyProtection="1">
      <alignment horizontal="center" wrapText="1"/>
      <protection/>
    </xf>
    <xf numFmtId="0" fontId="0" fillId="2" borderId="11" xfId="0" applyFill="1" applyBorder="1" applyAlignment="1" applyProtection="1">
      <alignment horizontal="center" wrapText="1"/>
      <protection/>
    </xf>
    <xf numFmtId="0" fontId="0" fillId="2" borderId="12" xfId="0" applyFill="1" applyBorder="1" applyAlignment="1" applyProtection="1">
      <alignment horizontal="center" wrapText="1"/>
      <protection/>
    </xf>
    <xf numFmtId="0" fontId="0" fillId="2" borderId="13" xfId="0" applyFill="1" applyBorder="1" applyAlignment="1" applyProtection="1">
      <alignment horizontal="center" wrapText="1"/>
      <protection/>
    </xf>
    <xf numFmtId="0" fontId="63" fillId="2" borderId="0" xfId="0" applyFont="1" applyFill="1" applyAlignment="1">
      <alignment wrapText="1"/>
    </xf>
    <xf numFmtId="0" fontId="64" fillId="2" borderId="0" xfId="0" applyFont="1" applyFill="1" applyAlignment="1">
      <alignment wrapText="1"/>
    </xf>
    <xf numFmtId="0" fontId="64" fillId="0" borderId="0" xfId="0" applyFont="1" applyAlignment="1">
      <alignment wrapText="1"/>
    </xf>
    <xf numFmtId="0" fontId="0" fillId="0" borderId="0" xfId="0" applyFont="1" applyAlignment="1">
      <alignment wrapText="1"/>
    </xf>
    <xf numFmtId="0" fontId="65" fillId="5" borderId="0" xfId="0" applyFont="1" applyFill="1" applyAlignment="1" applyProtection="1">
      <alignment horizontal="center"/>
      <protection locked="0"/>
    </xf>
    <xf numFmtId="0" fontId="0" fillId="0" borderId="12" xfId="0" applyFill="1" applyBorder="1" applyAlignment="1" applyProtection="1">
      <alignment horizontal="center" wrapText="1"/>
      <protection/>
    </xf>
    <xf numFmtId="0" fontId="58" fillId="0" borderId="16" xfId="0" applyFont="1" applyBorder="1" applyAlignment="1" applyProtection="1">
      <alignment horizontal="left" vertical="center" wrapText="1"/>
      <protection locked="0"/>
    </xf>
    <xf numFmtId="0" fontId="0" fillId="0" borderId="16" xfId="0" applyBorder="1" applyAlignment="1" applyProtection="1">
      <alignment/>
      <protection locked="0"/>
    </xf>
    <xf numFmtId="0" fontId="0" fillId="2" borderId="15" xfId="0" applyFill="1" applyBorder="1" applyAlignment="1" applyProtection="1">
      <alignment horizontal="center" wrapText="1"/>
      <protection/>
    </xf>
    <xf numFmtId="0" fontId="0" fillId="2" borderId="21" xfId="0" applyFill="1" applyBorder="1" applyAlignment="1" applyProtection="1">
      <alignment horizontal="center" wrapText="1"/>
      <protection/>
    </xf>
    <xf numFmtId="0" fontId="0" fillId="2" borderId="17" xfId="0" applyFill="1" applyBorder="1" applyAlignment="1" applyProtection="1">
      <alignment horizontal="center" wrapText="1"/>
      <protection/>
    </xf>
    <xf numFmtId="0" fontId="0" fillId="0" borderId="15" xfId="0" applyFill="1" applyBorder="1" applyAlignment="1" applyProtection="1">
      <alignment horizontal="center" wrapText="1"/>
      <protection/>
    </xf>
    <xf numFmtId="0" fontId="0" fillId="0" borderId="21" xfId="0" applyFill="1" applyBorder="1" applyAlignment="1" applyProtection="1">
      <alignment horizontal="center" wrapText="1"/>
      <protection/>
    </xf>
    <xf numFmtId="0" fontId="0" fillId="0" borderId="17" xfId="0" applyFill="1" applyBorder="1" applyAlignment="1" applyProtection="1">
      <alignment horizontal="center" wrapText="1"/>
      <protection/>
    </xf>
    <xf numFmtId="0" fontId="0" fillId="2" borderId="18" xfId="0" applyFill="1" applyBorder="1" applyAlignment="1" applyProtection="1">
      <alignment horizontal="center" wrapText="1"/>
      <protection/>
    </xf>
    <xf numFmtId="0" fontId="0" fillId="2" borderId="0" xfId="0" applyFill="1" applyBorder="1" applyAlignment="1" applyProtection="1">
      <alignment horizontal="center" wrapText="1"/>
      <protection/>
    </xf>
    <xf numFmtId="0" fontId="0" fillId="2" borderId="16" xfId="0" applyFill="1" applyBorder="1" applyAlignment="1" applyProtection="1">
      <alignment horizontal="center" wrapText="1"/>
      <protection/>
    </xf>
    <xf numFmtId="0" fontId="0" fillId="0" borderId="18" xfId="0" applyFill="1" applyBorder="1" applyAlignment="1" applyProtection="1">
      <alignment horizontal="center" wrapText="1"/>
      <protection/>
    </xf>
    <xf numFmtId="0" fontId="0" fillId="0" borderId="0" xfId="0" applyFill="1" applyBorder="1" applyAlignment="1" applyProtection="1">
      <alignment horizontal="center" wrapText="1"/>
      <protection/>
    </xf>
    <xf numFmtId="0" fontId="0" fillId="0" borderId="16" xfId="0" applyFill="1" applyBorder="1" applyAlignment="1" applyProtection="1">
      <alignment horizontal="center" wrapText="1"/>
      <protection/>
    </xf>
    <xf numFmtId="0" fontId="0" fillId="0" borderId="11" xfId="0" applyFill="1" applyBorder="1" applyAlignment="1" applyProtection="1">
      <alignment horizontal="center" wrapText="1"/>
      <protection/>
    </xf>
    <xf numFmtId="0" fontId="0" fillId="0" borderId="13" xfId="0" applyFill="1" applyBorder="1" applyAlignment="1" applyProtection="1">
      <alignment horizontal="center" wrapText="1"/>
      <protection/>
    </xf>
    <xf numFmtId="0" fontId="0" fillId="2" borderId="11" xfId="0" applyFill="1" applyBorder="1" applyAlignment="1" applyProtection="1">
      <alignment horizontal="center" wrapText="1"/>
      <protection locked="0"/>
    </xf>
    <xf numFmtId="0" fontId="0" fillId="2" borderId="12" xfId="0" applyFill="1" applyBorder="1" applyAlignment="1" applyProtection="1">
      <alignment horizontal="center" wrapText="1"/>
      <protection locked="0"/>
    </xf>
    <xf numFmtId="0" fontId="0" fillId="2" borderId="13" xfId="0" applyFill="1" applyBorder="1" applyAlignment="1" applyProtection="1">
      <alignment horizontal="center" wrapText="1"/>
      <protection locked="0"/>
    </xf>
    <xf numFmtId="0" fontId="66" fillId="0" borderId="0" xfId="0" applyFont="1" applyFill="1" applyAlignment="1" applyProtection="1">
      <alignment wrapText="1"/>
      <protection/>
    </xf>
    <xf numFmtId="0" fontId="0" fillId="0" borderId="0" xfId="0" applyAlignment="1">
      <alignment wrapText="1"/>
    </xf>
    <xf numFmtId="0" fontId="65" fillId="5" borderId="0" xfId="0" applyFont="1" applyFill="1" applyAlignment="1" applyProtection="1">
      <alignment horizontal="center" wrapText="1"/>
      <protection locked="0"/>
    </xf>
    <xf numFmtId="0" fontId="58" fillId="0" borderId="16" xfId="0" applyFont="1" applyBorder="1" applyAlignment="1" applyProtection="1">
      <alignment horizontal="left" vertical="center" wrapText="1"/>
      <protection/>
    </xf>
    <xf numFmtId="0" fontId="0" fillId="0" borderId="16" xfId="0" applyBorder="1" applyAlignment="1" applyProtection="1">
      <alignment/>
      <protection/>
    </xf>
    <xf numFmtId="0" fontId="9" fillId="0" borderId="16" xfId="0" applyFont="1" applyBorder="1" applyAlignment="1" applyProtection="1">
      <alignment horizontal="left" vertical="center" wrapText="1"/>
      <protection locked="0"/>
    </xf>
    <xf numFmtId="0" fontId="10" fillId="0" borderId="0" xfId="0" applyFont="1" applyFill="1" applyAlignment="1" applyProtection="1">
      <alignment wrapText="1"/>
      <protection/>
    </xf>
    <xf numFmtId="0" fontId="53" fillId="0" borderId="0" xfId="0" applyFont="1" applyAlignment="1">
      <alignment wrapText="1"/>
    </xf>
    <xf numFmtId="0" fontId="0" fillId="0" borderId="12" xfId="0" applyBorder="1" applyAlignment="1" applyProtection="1">
      <alignment horizontal="center"/>
      <protection/>
    </xf>
    <xf numFmtId="0" fontId="0" fillId="2" borderId="11" xfId="0" applyFill="1" applyBorder="1" applyAlignment="1" applyProtection="1">
      <alignment horizontal="center" wrapText="1"/>
      <protection/>
    </xf>
    <xf numFmtId="0" fontId="0" fillId="2" borderId="12" xfId="0" applyFill="1" applyBorder="1" applyAlignment="1" applyProtection="1">
      <alignment horizontal="center" wrapText="1"/>
      <protection/>
    </xf>
    <xf numFmtId="0" fontId="0" fillId="2" borderId="13" xfId="0" applyFill="1" applyBorder="1" applyAlignment="1" applyProtection="1">
      <alignment horizontal="center" wrapText="1"/>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sheetPr>
  <dimension ref="A2:M21"/>
  <sheetViews>
    <sheetView zoomScaleSheetLayoutView="80" zoomScalePageLayoutView="0" workbookViewId="0" topLeftCell="A1">
      <selection activeCell="G26" sqref="G26"/>
    </sheetView>
  </sheetViews>
  <sheetFormatPr defaultColWidth="11.421875" defaultRowHeight="15"/>
  <cols>
    <col min="1" max="1" width="13.28125" style="0" bestFit="1" customWidth="1"/>
    <col min="5" max="5" width="14.57421875" style="0" customWidth="1"/>
    <col min="6" max="6" width="14.00390625" style="0" customWidth="1"/>
    <col min="7" max="7" width="15.140625" style="0" customWidth="1"/>
    <col min="8" max="8" width="13.421875" style="0" customWidth="1"/>
    <col min="11" max="11" width="10.57421875" style="0" customWidth="1"/>
    <col min="12" max="12" width="10.140625" style="0" hidden="1" customWidth="1"/>
    <col min="13" max="13" width="6.28125" style="0" hidden="1" customWidth="1"/>
  </cols>
  <sheetData>
    <row r="2" spans="1:13" ht="38.25" customHeight="1">
      <c r="A2" s="111" t="s">
        <v>86</v>
      </c>
      <c r="B2" s="112"/>
      <c r="C2" s="112"/>
      <c r="D2" s="112"/>
      <c r="E2" s="112"/>
      <c r="F2" s="112"/>
      <c r="G2" s="112"/>
      <c r="H2" s="112"/>
      <c r="I2" s="112"/>
      <c r="J2" s="112"/>
      <c r="K2" s="112"/>
      <c r="L2" s="112"/>
      <c r="M2" s="112"/>
    </row>
    <row r="3" spans="1:13" ht="20.25" customHeight="1">
      <c r="A3" s="113"/>
      <c r="B3" s="113"/>
      <c r="C3" s="113"/>
      <c r="D3" s="113"/>
      <c r="E3" s="113"/>
      <c r="F3" s="113"/>
      <c r="G3" s="113"/>
      <c r="H3" s="113"/>
      <c r="I3" s="113"/>
      <c r="J3" s="113"/>
      <c r="K3" s="113"/>
      <c r="L3" s="113"/>
      <c r="M3" s="113"/>
    </row>
    <row r="4" spans="1:13" ht="17.25" customHeight="1">
      <c r="A4" s="114"/>
      <c r="B4" s="114"/>
      <c r="C4" s="114"/>
      <c r="D4" s="114"/>
      <c r="E4" s="114"/>
      <c r="F4" s="114"/>
      <c r="G4" s="114"/>
      <c r="H4" s="114"/>
      <c r="I4" s="114"/>
      <c r="J4" s="114"/>
      <c r="K4" s="114"/>
      <c r="L4" s="114"/>
      <c r="M4" s="114"/>
    </row>
    <row r="5" spans="1:13" ht="25.5" customHeight="1">
      <c r="A5" s="114"/>
      <c r="B5" s="114"/>
      <c r="C5" s="114"/>
      <c r="D5" s="114"/>
      <c r="E5" s="114"/>
      <c r="F5" s="114"/>
      <c r="G5" s="114"/>
      <c r="H5" s="114"/>
      <c r="I5" s="114"/>
      <c r="J5" s="114"/>
      <c r="K5" s="114"/>
      <c r="L5" s="114"/>
      <c r="M5" s="114"/>
    </row>
    <row r="6" spans="1:13" ht="26.25" customHeight="1">
      <c r="A6" s="114"/>
      <c r="B6" s="114"/>
      <c r="C6" s="114"/>
      <c r="D6" s="114"/>
      <c r="E6" s="114"/>
      <c r="F6" s="114"/>
      <c r="G6" s="114"/>
      <c r="H6" s="114"/>
      <c r="I6" s="114"/>
      <c r="J6" s="114"/>
      <c r="K6" s="114"/>
      <c r="L6" s="114"/>
      <c r="M6" s="114"/>
    </row>
    <row r="7" spans="1:13" ht="17.25" customHeight="1">
      <c r="A7" s="114"/>
      <c r="B7" s="114"/>
      <c r="C7" s="114"/>
      <c r="D7" s="114"/>
      <c r="E7" s="114"/>
      <c r="F7" s="114"/>
      <c r="G7" s="114"/>
      <c r="H7" s="114"/>
      <c r="I7" s="114"/>
      <c r="J7" s="114"/>
      <c r="K7" s="114"/>
      <c r="L7" s="114"/>
      <c r="M7" s="114"/>
    </row>
    <row r="8" spans="1:13" ht="26.25" customHeight="1">
      <c r="A8" s="114"/>
      <c r="B8" s="114"/>
      <c r="C8" s="114"/>
      <c r="D8" s="114"/>
      <c r="E8" s="114"/>
      <c r="F8" s="114"/>
      <c r="G8" s="114"/>
      <c r="H8" s="114"/>
      <c r="I8" s="114"/>
      <c r="J8" s="114"/>
      <c r="K8" s="114"/>
      <c r="L8" s="114"/>
      <c r="M8" s="114"/>
    </row>
    <row r="9" spans="1:13" ht="25.5" customHeight="1">
      <c r="A9" s="114"/>
      <c r="B9" s="114"/>
      <c r="C9" s="114"/>
      <c r="D9" s="114"/>
      <c r="E9" s="114"/>
      <c r="F9" s="114"/>
      <c r="G9" s="114"/>
      <c r="H9" s="114"/>
      <c r="I9" s="114"/>
      <c r="J9" s="114"/>
      <c r="K9" s="114"/>
      <c r="L9" s="114"/>
      <c r="M9" s="114"/>
    </row>
    <row r="10" spans="1:13" ht="19.5" customHeight="1">
      <c r="A10" s="114"/>
      <c r="B10" s="114"/>
      <c r="C10" s="114"/>
      <c r="D10" s="114"/>
      <c r="E10" s="114"/>
      <c r="F10" s="114"/>
      <c r="G10" s="114"/>
      <c r="H10" s="114"/>
      <c r="I10" s="114"/>
      <c r="J10" s="114"/>
      <c r="K10" s="114"/>
      <c r="L10" s="114"/>
      <c r="M10" s="114"/>
    </row>
    <row r="11" spans="1:13" ht="26.25" customHeight="1">
      <c r="A11" s="114"/>
      <c r="B11" s="114"/>
      <c r="C11" s="114"/>
      <c r="D11" s="114"/>
      <c r="E11" s="114"/>
      <c r="F11" s="114"/>
      <c r="G11" s="114"/>
      <c r="H11" s="114"/>
      <c r="I11" s="114"/>
      <c r="J11" s="114"/>
      <c r="K11" s="114"/>
      <c r="L11" s="114"/>
      <c r="M11" s="114"/>
    </row>
    <row r="12" spans="1:13" ht="19.5" customHeight="1">
      <c r="A12" s="114"/>
      <c r="B12" s="114"/>
      <c r="C12" s="114"/>
      <c r="D12" s="114"/>
      <c r="E12" s="114"/>
      <c r="F12" s="114"/>
      <c r="G12" s="114"/>
      <c r="H12" s="114"/>
      <c r="I12" s="114"/>
      <c r="J12" s="114"/>
      <c r="K12" s="114"/>
      <c r="L12" s="114"/>
      <c r="M12" s="114"/>
    </row>
    <row r="13" spans="1:13" ht="19.5" customHeight="1">
      <c r="A13" s="114"/>
      <c r="B13" s="114"/>
      <c r="C13" s="114"/>
      <c r="D13" s="114"/>
      <c r="E13" s="114"/>
      <c r="F13" s="114"/>
      <c r="G13" s="114"/>
      <c r="H13" s="114"/>
      <c r="I13" s="114"/>
      <c r="J13" s="114"/>
      <c r="K13" s="114"/>
      <c r="L13" s="114"/>
      <c r="M13" s="114"/>
    </row>
    <row r="14" spans="1:13" ht="30" customHeight="1">
      <c r="A14" s="114"/>
      <c r="B14" s="114"/>
      <c r="C14" s="114"/>
      <c r="D14" s="114"/>
      <c r="E14" s="114"/>
      <c r="F14" s="114"/>
      <c r="G14" s="114"/>
      <c r="H14" s="114"/>
      <c r="I14" s="114"/>
      <c r="J14" s="114"/>
      <c r="K14" s="114"/>
      <c r="L14" s="114"/>
      <c r="M14" s="114"/>
    </row>
    <row r="15" spans="1:13" ht="19.5" customHeight="1">
      <c r="A15" s="114"/>
      <c r="B15" s="114"/>
      <c r="C15" s="114"/>
      <c r="D15" s="114"/>
      <c r="E15" s="114"/>
      <c r="F15" s="114"/>
      <c r="G15" s="114"/>
      <c r="H15" s="114"/>
      <c r="I15" s="114"/>
      <c r="J15" s="114"/>
      <c r="K15" s="114"/>
      <c r="L15" s="114"/>
      <c r="M15" s="114"/>
    </row>
    <row r="16" spans="1:13" ht="19.5" customHeight="1">
      <c r="A16" s="114"/>
      <c r="B16" s="114"/>
      <c r="C16" s="114"/>
      <c r="D16" s="114"/>
      <c r="E16" s="114"/>
      <c r="F16" s="114"/>
      <c r="G16" s="114"/>
      <c r="H16" s="114"/>
      <c r="I16" s="114"/>
      <c r="J16" s="114"/>
      <c r="K16" s="114"/>
      <c r="L16" s="114"/>
      <c r="M16" s="114"/>
    </row>
    <row r="17" spans="1:13" ht="19.5" customHeight="1">
      <c r="A17" s="114"/>
      <c r="B17" s="114"/>
      <c r="C17" s="114"/>
      <c r="D17" s="114"/>
      <c r="E17" s="114"/>
      <c r="F17" s="114"/>
      <c r="G17" s="114"/>
      <c r="H17" s="114"/>
      <c r="I17" s="114"/>
      <c r="J17" s="114"/>
      <c r="K17" s="114"/>
      <c r="L17" s="114"/>
      <c r="M17" s="114"/>
    </row>
    <row r="18" spans="1:13" ht="33" customHeight="1">
      <c r="A18" s="114"/>
      <c r="B18" s="114"/>
      <c r="C18" s="114"/>
      <c r="D18" s="114"/>
      <c r="E18" s="114"/>
      <c r="F18" s="114"/>
      <c r="G18" s="114"/>
      <c r="H18" s="114"/>
      <c r="I18" s="114"/>
      <c r="J18" s="114"/>
      <c r="K18" s="114"/>
      <c r="L18" s="114"/>
      <c r="M18" s="114"/>
    </row>
    <row r="19" spans="1:13" ht="17.25" customHeight="1">
      <c r="A19" s="114"/>
      <c r="B19" s="114"/>
      <c r="C19" s="114"/>
      <c r="D19" s="114"/>
      <c r="E19" s="114"/>
      <c r="F19" s="114"/>
      <c r="G19" s="114"/>
      <c r="H19" s="114"/>
      <c r="I19" s="114"/>
      <c r="J19" s="114"/>
      <c r="K19" s="114"/>
      <c r="L19" s="114"/>
      <c r="M19" s="114"/>
    </row>
    <row r="20" spans="1:13" ht="17.25" customHeight="1">
      <c r="A20" s="114"/>
      <c r="B20" s="114"/>
      <c r="C20" s="114"/>
      <c r="D20" s="114"/>
      <c r="E20" s="114"/>
      <c r="F20" s="114"/>
      <c r="G20" s="114"/>
      <c r="H20" s="114"/>
      <c r="I20" s="114"/>
      <c r="J20" s="114"/>
      <c r="K20" s="114"/>
      <c r="L20" s="114"/>
      <c r="M20" s="114"/>
    </row>
    <row r="21" spans="1:13" ht="12" customHeight="1">
      <c r="A21" s="103" t="s">
        <v>85</v>
      </c>
      <c r="B21" s="60"/>
      <c r="C21" s="60"/>
      <c r="D21" s="60"/>
      <c r="E21" s="60"/>
      <c r="F21" s="60"/>
      <c r="G21" s="60"/>
      <c r="H21" s="60"/>
      <c r="I21" s="60"/>
      <c r="J21" s="60"/>
      <c r="K21" s="60"/>
      <c r="L21" s="60"/>
      <c r="M21" s="60"/>
    </row>
  </sheetData>
  <sheetProtection password="EB4E" sheet="1"/>
  <mergeCells count="1">
    <mergeCell ref="A2:M20"/>
  </mergeCells>
  <printOptions/>
  <pageMargins left="0.31496062992125984" right="0.31496062992125984" top="0.35433070866141736" bottom="0.7480314960629921" header="0.31496062992125984" footer="0.31496062992125984"/>
  <pageSetup horizontalDpi="600" verticalDpi="600" orientation="portrait" paperSize="9" scale="70" r:id="rId1"/>
  <rowBreaks count="1" manualBreakCount="1">
    <brk id="20" max="10" man="1"/>
  </rowBreaks>
</worksheet>
</file>

<file path=xl/worksheets/sheet10.xml><?xml version="1.0" encoding="utf-8"?>
<worksheet xmlns="http://schemas.openxmlformats.org/spreadsheetml/2006/main" xmlns:r="http://schemas.openxmlformats.org/officeDocument/2006/relationships">
  <sheetPr>
    <tabColor rgb="FFFF0000"/>
  </sheetPr>
  <dimension ref="A1:U71"/>
  <sheetViews>
    <sheetView zoomScalePageLayoutView="0" workbookViewId="0" topLeftCell="A1">
      <selection activeCell="J8" sqref="J8"/>
    </sheetView>
  </sheetViews>
  <sheetFormatPr defaultColWidth="11.421875" defaultRowHeight="15"/>
  <cols>
    <col min="1" max="1" width="17.8515625" style="5" customWidth="1"/>
    <col min="2" max="5" width="7.7109375" style="5" customWidth="1"/>
    <col min="6" max="6" width="5.140625" style="5" customWidth="1"/>
    <col min="7" max="10" width="7.7109375" style="5" customWidth="1"/>
    <col min="11" max="11" width="6.8515625" style="5" customWidth="1"/>
    <col min="12" max="12" width="15.421875" style="5" bestFit="1" customWidth="1"/>
    <col min="13" max="16" width="7.7109375" style="5" customWidth="1"/>
    <col min="17" max="17" width="3.28125" style="5" customWidth="1"/>
    <col min="18" max="21" width="7.7109375" style="5" customWidth="1"/>
    <col min="22" max="16384" width="11.421875" style="5" customWidth="1"/>
  </cols>
  <sheetData>
    <row r="1" spans="2:18" ht="15">
      <c r="B1" s="49" t="e">
        <f>'Tranche fixes_Rev. brut'!#REF!</f>
        <v>#REF!</v>
      </c>
      <c r="G1" s="49" t="e">
        <f>'Tranche fixes_Rev. brut'!#REF!</f>
        <v>#REF!</v>
      </c>
      <c r="M1" s="49" t="e">
        <f>'Tranches fixes_Rev. imposable'!#REF!</f>
        <v>#REF!</v>
      </c>
      <c r="R1" s="49" t="e">
        <f>'Tranches fixes_Rev. imposable'!#REF!</f>
        <v>#REF!</v>
      </c>
    </row>
    <row r="2" spans="2:18" ht="15">
      <c r="B2" s="5">
        <f>'Tranche fixes_Rev. brut'!O6</f>
        <v>8.37</v>
      </c>
      <c r="G2" s="5">
        <f>'Tranche fixes_Rev. brut'!O6</f>
        <v>8.37</v>
      </c>
      <c r="M2" s="5">
        <f>'Tranches fixes_Rev. imposable'!O6</f>
        <v>8.37</v>
      </c>
      <c r="R2" s="5">
        <f>'Tranches fixes_Rev. imposable'!O6</f>
        <v>8.37</v>
      </c>
    </row>
    <row r="3" spans="2:18" ht="15">
      <c r="B3" s="71">
        <f>'Tranche fixes_Rev. brut'!H3</f>
        <v>0</v>
      </c>
      <c r="G3" s="71">
        <f>'Tranche fixes_Rev. brut'!H3</f>
        <v>0</v>
      </c>
      <c r="M3" s="71">
        <f>'Tranches fixes_Rev. imposable'!H3</f>
        <v>0</v>
      </c>
      <c r="R3" s="71">
        <f>'Tranches fixes_Rev. imposable'!H3</f>
        <v>0</v>
      </c>
    </row>
    <row r="5" spans="2:18" ht="15">
      <c r="B5" s="64">
        <f>'Tranche fixes_Rev. brut'!H5</f>
        <v>0</v>
      </c>
      <c r="G5" s="64">
        <f>'Tranche fixes_Rev. brut'!H5</f>
        <v>0</v>
      </c>
      <c r="M5" s="64">
        <f>'Tranches fixes_Rev. imposable'!H5</f>
        <v>0</v>
      </c>
      <c r="R5" s="64">
        <f>'Tranches fixes_Rev. imposable'!H5</f>
        <v>0</v>
      </c>
    </row>
    <row r="6" spans="2:18" ht="15">
      <c r="B6" s="10">
        <f>'Tranche fixes_Rev. brut'!H6</f>
        <v>0</v>
      </c>
      <c r="G6" s="10">
        <f>'Tranche fixes_Rev. brut'!H6</f>
        <v>0</v>
      </c>
      <c r="M6" s="10">
        <f>'Tranches fixes_Rev. imposable'!H6</f>
        <v>0</v>
      </c>
      <c r="R6" s="10">
        <f>'Tranches fixes_Rev. imposable'!H6</f>
        <v>0</v>
      </c>
    </row>
    <row r="7" spans="2:18" ht="15">
      <c r="B7" s="9">
        <f>'Tranche fixes_Rev. brut'!H7</f>
        <v>0</v>
      </c>
      <c r="G7" s="9">
        <f>'Tranche fixes_Rev. brut'!H7</f>
        <v>0</v>
      </c>
      <c r="M7" s="9">
        <f>'Tranches fixes_Rev. imposable'!H7</f>
        <v>0</v>
      </c>
      <c r="R7" s="9">
        <f>'Tranches fixes_Rev. imposable'!H7</f>
        <v>0</v>
      </c>
    </row>
    <row r="8" spans="2:18" ht="15.75" thickBot="1">
      <c r="B8" s="14">
        <f>'Tranche fixes_Rev. brut'!H8</f>
      </c>
      <c r="G8" s="14">
        <f>'Tranche fixes_Rev. brut'!H8</f>
      </c>
      <c r="M8" s="14">
        <f>'Tranches fixes_Rev. imposable'!H8</f>
      </c>
      <c r="R8" s="14">
        <f>'Tranches fixes_Rev. imposable'!H8</f>
      </c>
    </row>
    <row r="9" ht="15.75" thickTop="1"/>
    <row r="10" spans="2:21" ht="15">
      <c r="B10" s="144" t="str">
        <f>'Tranche fixes_Rev. brut'!A2</f>
        <v>Nom l'AES</v>
      </c>
      <c r="C10" s="144"/>
      <c r="D10" s="144"/>
      <c r="E10" s="144"/>
      <c r="G10" s="144" t="str">
        <f>'Tranche fixes_Rev. brut'!A2</f>
        <v>Nom l'AES</v>
      </c>
      <c r="H10" s="144"/>
      <c r="I10" s="144"/>
      <c r="J10" s="144"/>
      <c r="M10" s="144" t="str">
        <f>'Tranches fixes_Rev. imposable'!A2</f>
        <v>Nom l'AES</v>
      </c>
      <c r="N10" s="144"/>
      <c r="O10" s="144"/>
      <c r="P10" s="144"/>
      <c r="R10" s="144" t="str">
        <f>'Tranches fixes_Rev. imposable'!A2</f>
        <v>Nom l'AES</v>
      </c>
      <c r="S10" s="144"/>
      <c r="T10" s="144"/>
      <c r="U10" s="144"/>
    </row>
    <row r="11" spans="1:21" ht="15" customHeight="1">
      <c r="A11" s="139" t="s">
        <v>7</v>
      </c>
      <c r="B11" s="119" t="s">
        <v>41</v>
      </c>
      <c r="C11" s="120"/>
      <c r="D11" s="120"/>
      <c r="E11" s="121"/>
      <c r="G11" s="119" t="s">
        <v>41</v>
      </c>
      <c r="H11" s="120"/>
      <c r="I11" s="120"/>
      <c r="J11" s="121"/>
      <c r="L11" s="139" t="s">
        <v>47</v>
      </c>
      <c r="M11" s="119" t="s">
        <v>41</v>
      </c>
      <c r="N11" s="120"/>
      <c r="O11" s="120"/>
      <c r="P11" s="121"/>
      <c r="R11" s="119" t="s">
        <v>41</v>
      </c>
      <c r="S11" s="120"/>
      <c r="T11" s="120"/>
      <c r="U11" s="121"/>
    </row>
    <row r="12" spans="1:21" ht="15" customHeight="1">
      <c r="A12" s="140"/>
      <c r="B12" s="125" t="s">
        <v>8</v>
      </c>
      <c r="C12" s="126"/>
      <c r="D12" s="126"/>
      <c r="E12" s="127"/>
      <c r="G12" s="125" t="s">
        <v>8</v>
      </c>
      <c r="H12" s="126"/>
      <c r="I12" s="126"/>
      <c r="J12" s="127"/>
      <c r="L12" s="139"/>
      <c r="M12" s="125" t="s">
        <v>8</v>
      </c>
      <c r="N12" s="126"/>
      <c r="O12" s="126"/>
      <c r="P12" s="127"/>
      <c r="R12" s="125" t="s">
        <v>8</v>
      </c>
      <c r="S12" s="126"/>
      <c r="T12" s="126"/>
      <c r="U12" s="127"/>
    </row>
    <row r="13" spans="1:21" ht="15" customHeight="1">
      <c r="A13" s="19"/>
      <c r="B13" s="145" t="s">
        <v>53</v>
      </c>
      <c r="C13" s="146"/>
      <c r="D13" s="146"/>
      <c r="E13" s="147"/>
      <c r="G13" s="145" t="s">
        <v>53</v>
      </c>
      <c r="H13" s="146"/>
      <c r="I13" s="146"/>
      <c r="J13" s="147"/>
      <c r="L13" s="19"/>
      <c r="M13" s="145" t="s">
        <v>53</v>
      </c>
      <c r="N13" s="146"/>
      <c r="O13" s="146"/>
      <c r="P13" s="147"/>
      <c r="R13" s="145" t="s">
        <v>53</v>
      </c>
      <c r="S13" s="146"/>
      <c r="T13" s="146"/>
      <c r="U13" s="147"/>
    </row>
    <row r="14" spans="1:21" ht="15" customHeight="1">
      <c r="A14" s="1"/>
      <c r="B14" s="119" t="s">
        <v>11</v>
      </c>
      <c r="C14" s="121"/>
      <c r="D14" s="119" t="s">
        <v>12</v>
      </c>
      <c r="E14" s="121"/>
      <c r="G14" s="119" t="s">
        <v>11</v>
      </c>
      <c r="H14" s="121"/>
      <c r="I14" s="119" t="s">
        <v>12</v>
      </c>
      <c r="J14" s="121"/>
      <c r="L14" s="1"/>
      <c r="M14" s="119" t="s">
        <v>11</v>
      </c>
      <c r="N14" s="121"/>
      <c r="O14" s="119" t="s">
        <v>12</v>
      </c>
      <c r="P14" s="121"/>
      <c r="R14" s="119" t="s">
        <v>11</v>
      </c>
      <c r="S14" s="121"/>
      <c r="T14" s="119" t="s">
        <v>12</v>
      </c>
      <c r="U14" s="121"/>
    </row>
    <row r="15" spans="1:21" ht="15">
      <c r="A15" s="1"/>
      <c r="B15" s="20" t="s">
        <v>13</v>
      </c>
      <c r="C15" s="21" t="s">
        <v>14</v>
      </c>
      <c r="D15" s="20" t="s">
        <v>13</v>
      </c>
      <c r="E15" s="22" t="s">
        <v>14</v>
      </c>
      <c r="G15" s="20" t="s">
        <v>13</v>
      </c>
      <c r="H15" s="21" t="s">
        <v>14</v>
      </c>
      <c r="I15" s="20" t="s">
        <v>13</v>
      </c>
      <c r="J15" s="22" t="s">
        <v>14</v>
      </c>
      <c r="L15" s="1"/>
      <c r="M15" s="20" t="s">
        <v>13</v>
      </c>
      <c r="N15" s="21" t="s">
        <v>14</v>
      </c>
      <c r="O15" s="20" t="s">
        <v>13</v>
      </c>
      <c r="P15" s="22" t="s">
        <v>14</v>
      </c>
      <c r="R15" s="20" t="s">
        <v>13</v>
      </c>
      <c r="S15" s="21" t="s">
        <v>14</v>
      </c>
      <c r="T15" s="20" t="s">
        <v>13</v>
      </c>
      <c r="U15" s="22" t="s">
        <v>14</v>
      </c>
    </row>
    <row r="16" spans="1:21" ht="15">
      <c r="A16" s="27" t="s">
        <v>15</v>
      </c>
      <c r="B16" s="65">
        <f>'Tranche fixes_Rev. brut'!B18</f>
        <v>0</v>
      </c>
      <c r="C16" s="29">
        <f>'Tranche fixes_Rev. brut'!C18</f>
      </c>
      <c r="D16" s="30">
        <f>'Tranche fixes_Rev. brut'!D18</f>
      </c>
      <c r="E16" s="29">
        <f>'Tranche fixes_Rev. brut'!E18</f>
      </c>
      <c r="G16" s="36">
        <f>'Tranche fixes_Rev. brut'!B49</f>
      </c>
      <c r="H16" s="66">
        <f>'Tranche fixes_Rev. brut'!C49</f>
        <v>0</v>
      </c>
      <c r="I16" s="36">
        <f>'Tranche fixes_Rev. brut'!D49</f>
      </c>
      <c r="J16" s="29">
        <f>'Tranche fixes_Rev. brut'!E49</f>
      </c>
      <c r="L16" s="27" t="s">
        <v>45</v>
      </c>
      <c r="M16" s="65">
        <f>'Tranches fixes_Rev. imposable'!B18</f>
        <v>0</v>
      </c>
      <c r="N16" s="29">
        <f>'Tranches fixes_Rev. imposable'!C18</f>
      </c>
      <c r="O16" s="30">
        <f>'Tranches fixes_Rev. imposable'!D18</f>
      </c>
      <c r="P16" s="29">
        <f>'Tranches fixes_Rev. imposable'!E18</f>
      </c>
      <c r="R16" s="36">
        <f>'Tranches fixes_Rev. imposable'!B50</f>
      </c>
      <c r="S16" s="66">
        <f>'Tranches fixes_Rev. imposable'!C50</f>
        <v>0</v>
      </c>
      <c r="T16" s="36">
        <f>'Tranches fixes_Rev. imposable'!D50</f>
      </c>
      <c r="U16" s="29">
        <f>'Tranches fixes_Rev. imposable'!E50</f>
      </c>
    </row>
    <row r="17" spans="1:21" ht="15">
      <c r="A17" s="34" t="s">
        <v>16</v>
      </c>
      <c r="B17" s="67">
        <f>'Tranche fixes_Rev. brut'!B19</f>
        <v>0</v>
      </c>
      <c r="C17" s="29">
        <f>'Tranche fixes_Rev. brut'!C19</f>
      </c>
      <c r="D17" s="36">
        <f>'Tranche fixes_Rev. brut'!D19</f>
      </c>
      <c r="E17" s="29">
        <f>'Tranche fixes_Rev. brut'!E19</f>
      </c>
      <c r="G17" s="36">
        <f>'Tranche fixes_Rev. brut'!B50</f>
      </c>
      <c r="H17" s="66">
        <f>'Tranche fixes_Rev. brut'!C50</f>
        <v>0</v>
      </c>
      <c r="I17" s="36">
        <f>'Tranche fixes_Rev. brut'!D50</f>
      </c>
      <c r="J17" s="29">
        <f>'Tranche fixes_Rev. brut'!E50</f>
      </c>
      <c r="L17" s="34" t="s">
        <v>46</v>
      </c>
      <c r="M17" s="67">
        <f>'Tranches fixes_Rev. imposable'!B19</f>
        <v>0</v>
      </c>
      <c r="N17" s="29">
        <f>'Tranches fixes_Rev. imposable'!C19</f>
      </c>
      <c r="O17" s="36">
        <f>'Tranches fixes_Rev. imposable'!D19</f>
      </c>
      <c r="P17" s="29">
        <f>'Tranches fixes_Rev. imposable'!E19</f>
      </c>
      <c r="R17" s="36">
        <f>'Tranches fixes_Rev. imposable'!B51</f>
      </c>
      <c r="S17" s="66">
        <f>'Tranches fixes_Rev. imposable'!C51</f>
        <v>0</v>
      </c>
      <c r="T17" s="36">
        <f>'Tranches fixes_Rev. imposable'!D51</f>
      </c>
      <c r="U17" s="29">
        <f>'Tranches fixes_Rev. imposable'!E51</f>
      </c>
    </row>
    <row r="18" spans="1:21" ht="15">
      <c r="A18" s="34" t="s">
        <v>17</v>
      </c>
      <c r="B18" s="67">
        <f>'Tranche fixes_Rev. brut'!B20</f>
        <v>0</v>
      </c>
      <c r="C18" s="29">
        <f>'Tranche fixes_Rev. brut'!C20</f>
      </c>
      <c r="D18" s="36">
        <f>'Tranche fixes_Rev. brut'!D20</f>
      </c>
      <c r="E18" s="29">
        <f>'Tranche fixes_Rev. brut'!E20</f>
      </c>
      <c r="G18" s="36">
        <f>'Tranche fixes_Rev. brut'!B51</f>
      </c>
      <c r="H18" s="66">
        <f>'Tranche fixes_Rev. brut'!C51</f>
        <v>0</v>
      </c>
      <c r="I18" s="36">
        <f>'Tranche fixes_Rev. brut'!D51</f>
      </c>
      <c r="J18" s="29">
        <f>'Tranche fixes_Rev. brut'!E51</f>
      </c>
      <c r="L18" s="34" t="s">
        <v>16</v>
      </c>
      <c r="M18" s="67">
        <f>'Tranches fixes_Rev. imposable'!B20</f>
        <v>0</v>
      </c>
      <c r="N18" s="29">
        <f>'Tranches fixes_Rev. imposable'!C20</f>
      </c>
      <c r="O18" s="36">
        <f>'Tranches fixes_Rev. imposable'!D20</f>
      </c>
      <c r="P18" s="29">
        <f>'Tranches fixes_Rev. imposable'!E20</f>
      </c>
      <c r="R18" s="36">
        <f>'Tranches fixes_Rev. imposable'!B52</f>
      </c>
      <c r="S18" s="66">
        <f>'Tranches fixes_Rev. imposable'!C52</f>
        <v>0</v>
      </c>
      <c r="T18" s="36">
        <f>'Tranches fixes_Rev. imposable'!D52</f>
      </c>
      <c r="U18" s="29">
        <f>'Tranches fixes_Rev. imposable'!E52</f>
      </c>
    </row>
    <row r="19" spans="1:21" ht="15">
      <c r="A19" s="34" t="s">
        <v>18</v>
      </c>
      <c r="B19" s="67">
        <f>'Tranche fixes_Rev. brut'!B21</f>
        <v>0</v>
      </c>
      <c r="C19" s="29">
        <f>'Tranche fixes_Rev. brut'!C21</f>
      </c>
      <c r="D19" s="36">
        <f>'Tranche fixes_Rev. brut'!D21</f>
      </c>
      <c r="E19" s="29">
        <f>'Tranche fixes_Rev. brut'!E21</f>
      </c>
      <c r="G19" s="36">
        <f>'Tranche fixes_Rev. brut'!B52</f>
      </c>
      <c r="H19" s="66">
        <f>'Tranche fixes_Rev. brut'!C52</f>
        <v>0</v>
      </c>
      <c r="I19" s="36">
        <f>'Tranche fixes_Rev. brut'!D52</f>
      </c>
      <c r="J19" s="29">
        <f>'Tranche fixes_Rev. brut'!E52</f>
      </c>
      <c r="L19" s="34" t="s">
        <v>17</v>
      </c>
      <c r="M19" s="67">
        <f>'Tranches fixes_Rev. imposable'!B21</f>
        <v>0</v>
      </c>
      <c r="N19" s="29">
        <f>'Tranches fixes_Rev. imposable'!C21</f>
      </c>
      <c r="O19" s="36">
        <f>'Tranches fixes_Rev. imposable'!D21</f>
      </c>
      <c r="P19" s="29">
        <f>'Tranches fixes_Rev. imposable'!E21</f>
      </c>
      <c r="R19" s="36">
        <f>'Tranches fixes_Rev. imposable'!B53</f>
      </c>
      <c r="S19" s="66">
        <f>'Tranches fixes_Rev. imposable'!C53</f>
        <v>0</v>
      </c>
      <c r="T19" s="36">
        <f>'Tranches fixes_Rev. imposable'!D53</f>
      </c>
      <c r="U19" s="29">
        <f>'Tranches fixes_Rev. imposable'!E53</f>
      </c>
    </row>
    <row r="20" spans="1:21" ht="15">
      <c r="A20" s="34" t="s">
        <v>19</v>
      </c>
      <c r="B20" s="67">
        <f>'Tranche fixes_Rev. brut'!B22</f>
        <v>0</v>
      </c>
      <c r="C20" s="29">
        <f>'Tranche fixes_Rev. brut'!C22</f>
      </c>
      <c r="D20" s="36">
        <f>'Tranche fixes_Rev. brut'!D22</f>
      </c>
      <c r="E20" s="29">
        <f>'Tranche fixes_Rev. brut'!E22</f>
      </c>
      <c r="G20" s="36">
        <f>'Tranche fixes_Rev. brut'!B53</f>
      </c>
      <c r="H20" s="66">
        <f>'Tranche fixes_Rev. brut'!C53</f>
        <v>0</v>
      </c>
      <c r="I20" s="36">
        <f>'Tranche fixes_Rev. brut'!D53</f>
      </c>
      <c r="J20" s="29">
        <f>'Tranche fixes_Rev. brut'!E53</f>
      </c>
      <c r="L20" s="34" t="s">
        <v>18</v>
      </c>
      <c r="M20" s="67">
        <f>'Tranches fixes_Rev. imposable'!B22</f>
        <v>0</v>
      </c>
      <c r="N20" s="29">
        <f>'Tranches fixes_Rev. imposable'!C22</f>
      </c>
      <c r="O20" s="36">
        <f>'Tranches fixes_Rev. imposable'!D22</f>
      </c>
      <c r="P20" s="29">
        <f>'Tranches fixes_Rev. imposable'!E22</f>
      </c>
      <c r="R20" s="36">
        <f>'Tranches fixes_Rev. imposable'!B54</f>
      </c>
      <c r="S20" s="66">
        <f>'Tranches fixes_Rev. imposable'!C54</f>
        <v>0</v>
      </c>
      <c r="T20" s="36">
        <f>'Tranches fixes_Rev. imposable'!D54</f>
      </c>
      <c r="U20" s="29">
        <f>'Tranches fixes_Rev. imposable'!E54</f>
      </c>
    </row>
    <row r="21" spans="1:21" ht="15">
      <c r="A21" s="34" t="s">
        <v>20</v>
      </c>
      <c r="B21" s="67">
        <f>'Tranche fixes_Rev. brut'!B23</f>
        <v>0</v>
      </c>
      <c r="C21" s="29">
        <f>'Tranche fixes_Rev. brut'!C23</f>
      </c>
      <c r="D21" s="36">
        <f>'Tranche fixes_Rev. brut'!D23</f>
      </c>
      <c r="E21" s="29">
        <f>'Tranche fixes_Rev. brut'!E23</f>
      </c>
      <c r="G21" s="36">
        <f>'Tranche fixes_Rev. brut'!B54</f>
      </c>
      <c r="H21" s="66">
        <f>'Tranche fixes_Rev. brut'!C54</f>
        <v>0</v>
      </c>
      <c r="I21" s="36">
        <f>'Tranche fixes_Rev. brut'!D54</f>
      </c>
      <c r="J21" s="29">
        <f>'Tranche fixes_Rev. brut'!E54</f>
      </c>
      <c r="L21" s="34" t="s">
        <v>19</v>
      </c>
      <c r="M21" s="67">
        <f>'Tranches fixes_Rev. imposable'!B23</f>
        <v>0</v>
      </c>
      <c r="N21" s="29">
        <f>'Tranches fixes_Rev. imposable'!C23</f>
      </c>
      <c r="O21" s="36">
        <f>'Tranches fixes_Rev. imposable'!D23</f>
      </c>
      <c r="P21" s="29">
        <f>'Tranches fixes_Rev. imposable'!E23</f>
      </c>
      <c r="R21" s="36">
        <f>'Tranches fixes_Rev. imposable'!B55</f>
      </c>
      <c r="S21" s="66">
        <f>'Tranches fixes_Rev. imposable'!C55</f>
        <v>0</v>
      </c>
      <c r="T21" s="36">
        <f>'Tranches fixes_Rev. imposable'!D55</f>
      </c>
      <c r="U21" s="29">
        <f>'Tranches fixes_Rev. imposable'!E55</f>
      </c>
    </row>
    <row r="22" spans="1:21" ht="15">
      <c r="A22" s="34" t="s">
        <v>21</v>
      </c>
      <c r="B22" s="67">
        <f>'Tranche fixes_Rev. brut'!B24</f>
        <v>0</v>
      </c>
      <c r="C22" s="29">
        <f>'Tranche fixes_Rev. brut'!C24</f>
      </c>
      <c r="D22" s="36">
        <f>'Tranche fixes_Rev. brut'!D24</f>
      </c>
      <c r="E22" s="29">
        <f>'Tranche fixes_Rev. brut'!E24</f>
      </c>
      <c r="G22" s="36">
        <f>'Tranche fixes_Rev. brut'!B55</f>
      </c>
      <c r="H22" s="66">
        <f>'Tranche fixes_Rev. brut'!C55</f>
        <v>0</v>
      </c>
      <c r="I22" s="36">
        <f>'Tranche fixes_Rev. brut'!D55</f>
      </c>
      <c r="J22" s="29">
        <f>'Tranche fixes_Rev. brut'!E55</f>
      </c>
      <c r="L22" s="34" t="s">
        <v>20</v>
      </c>
      <c r="M22" s="67">
        <f>'Tranches fixes_Rev. imposable'!B24</f>
        <v>0</v>
      </c>
      <c r="N22" s="29">
        <f>'Tranches fixes_Rev. imposable'!C24</f>
      </c>
      <c r="O22" s="36">
        <f>'Tranches fixes_Rev. imposable'!D24</f>
      </c>
      <c r="P22" s="29">
        <f>'Tranches fixes_Rev. imposable'!E24</f>
      </c>
      <c r="R22" s="36">
        <f>'Tranches fixes_Rev. imposable'!B56</f>
      </c>
      <c r="S22" s="66">
        <f>'Tranches fixes_Rev. imposable'!C56</f>
        <v>0</v>
      </c>
      <c r="T22" s="36">
        <f>'Tranches fixes_Rev. imposable'!D56</f>
      </c>
      <c r="U22" s="29">
        <f>'Tranches fixes_Rev. imposable'!E56</f>
      </c>
    </row>
    <row r="23" spans="1:21" ht="15">
      <c r="A23" s="34" t="s">
        <v>22</v>
      </c>
      <c r="B23" s="67">
        <f>'Tranche fixes_Rev. brut'!B25</f>
        <v>0</v>
      </c>
      <c r="C23" s="29">
        <f>'Tranche fixes_Rev. brut'!C25</f>
      </c>
      <c r="D23" s="36">
        <f>'Tranche fixes_Rev. brut'!D25</f>
      </c>
      <c r="E23" s="29">
        <f>'Tranche fixes_Rev. brut'!E25</f>
      </c>
      <c r="G23" s="36">
        <f>'Tranche fixes_Rev. brut'!B56</f>
      </c>
      <c r="H23" s="66">
        <f>'Tranche fixes_Rev. brut'!C56</f>
        <v>0</v>
      </c>
      <c r="I23" s="36">
        <f>'Tranche fixes_Rev. brut'!D56</f>
      </c>
      <c r="J23" s="29">
        <f>'Tranche fixes_Rev. brut'!E56</f>
      </c>
      <c r="L23" s="34" t="s">
        <v>21</v>
      </c>
      <c r="M23" s="67">
        <f>'Tranches fixes_Rev. imposable'!B25</f>
        <v>0</v>
      </c>
      <c r="N23" s="29">
        <f>'Tranches fixes_Rev. imposable'!C25</f>
      </c>
      <c r="O23" s="36">
        <f>'Tranches fixes_Rev. imposable'!D25</f>
      </c>
      <c r="P23" s="29">
        <f>'Tranches fixes_Rev. imposable'!E25</f>
      </c>
      <c r="R23" s="36">
        <f>'Tranches fixes_Rev. imposable'!B57</f>
      </c>
      <c r="S23" s="66">
        <f>'Tranches fixes_Rev. imposable'!C57</f>
        <v>0</v>
      </c>
      <c r="T23" s="36">
        <f>'Tranches fixes_Rev. imposable'!D57</f>
      </c>
      <c r="U23" s="29">
        <f>'Tranches fixes_Rev. imposable'!E57</f>
      </c>
    </row>
    <row r="24" spans="1:21" ht="15">
      <c r="A24" s="34" t="s">
        <v>23</v>
      </c>
      <c r="B24" s="67">
        <f>'Tranche fixes_Rev. brut'!B26</f>
        <v>0</v>
      </c>
      <c r="C24" s="29">
        <f>'Tranche fixes_Rev. brut'!C26</f>
      </c>
      <c r="D24" s="36">
        <f>'Tranche fixes_Rev. brut'!D26</f>
      </c>
      <c r="E24" s="29">
        <f>'Tranche fixes_Rev. brut'!E26</f>
      </c>
      <c r="G24" s="36">
        <f>'Tranche fixes_Rev. brut'!B57</f>
      </c>
      <c r="H24" s="66">
        <f>'Tranche fixes_Rev. brut'!C57</f>
        <v>0</v>
      </c>
      <c r="I24" s="36">
        <f>'Tranche fixes_Rev. brut'!D57</f>
      </c>
      <c r="J24" s="29">
        <f>'Tranche fixes_Rev. brut'!E57</f>
      </c>
      <c r="L24" s="34" t="s">
        <v>22</v>
      </c>
      <c r="M24" s="67">
        <f>'Tranches fixes_Rev. imposable'!B26</f>
        <v>0</v>
      </c>
      <c r="N24" s="29">
        <f>'Tranches fixes_Rev. imposable'!C26</f>
      </c>
      <c r="O24" s="36">
        <f>'Tranches fixes_Rev. imposable'!D26</f>
      </c>
      <c r="P24" s="29">
        <f>'Tranches fixes_Rev. imposable'!E26</f>
      </c>
      <c r="R24" s="36">
        <f>'Tranches fixes_Rev. imposable'!B58</f>
      </c>
      <c r="S24" s="66">
        <f>'Tranches fixes_Rev. imposable'!C58</f>
        <v>0</v>
      </c>
      <c r="T24" s="36">
        <f>'Tranches fixes_Rev. imposable'!D58</f>
      </c>
      <c r="U24" s="29">
        <f>'Tranches fixes_Rev. imposable'!E58</f>
      </c>
    </row>
    <row r="25" spans="1:21" ht="15">
      <c r="A25" s="34" t="s">
        <v>24</v>
      </c>
      <c r="B25" s="67">
        <f>'Tranche fixes_Rev. brut'!B27</f>
        <v>0</v>
      </c>
      <c r="C25" s="29">
        <f>'Tranche fixes_Rev. brut'!C27</f>
      </c>
      <c r="D25" s="36">
        <f>'Tranche fixes_Rev. brut'!D27</f>
      </c>
      <c r="E25" s="29">
        <f>'Tranche fixes_Rev. brut'!E27</f>
      </c>
      <c r="G25" s="36">
        <f>'Tranche fixes_Rev. brut'!B58</f>
      </c>
      <c r="H25" s="66">
        <f>'Tranche fixes_Rev. brut'!C58</f>
        <v>0</v>
      </c>
      <c r="I25" s="36">
        <f>'Tranche fixes_Rev. brut'!D58</f>
      </c>
      <c r="J25" s="29">
        <f>'Tranche fixes_Rev. brut'!E58</f>
      </c>
      <c r="L25" s="34" t="s">
        <v>23</v>
      </c>
      <c r="M25" s="67">
        <f>'Tranches fixes_Rev. imposable'!B27</f>
        <v>0</v>
      </c>
      <c r="N25" s="29">
        <f>'Tranches fixes_Rev. imposable'!C27</f>
      </c>
      <c r="O25" s="36">
        <f>'Tranches fixes_Rev. imposable'!D27</f>
      </c>
      <c r="P25" s="29">
        <f>'Tranches fixes_Rev. imposable'!E27</f>
      </c>
      <c r="R25" s="36">
        <f>'Tranches fixes_Rev. imposable'!B59</f>
      </c>
      <c r="S25" s="66">
        <f>'Tranches fixes_Rev. imposable'!C59</f>
        <v>0</v>
      </c>
      <c r="T25" s="36">
        <f>'Tranches fixes_Rev. imposable'!D59</f>
      </c>
      <c r="U25" s="29">
        <f>'Tranches fixes_Rev. imposable'!E59</f>
      </c>
    </row>
    <row r="26" spans="1:21" ht="15">
      <c r="A26" s="34" t="s">
        <v>25</v>
      </c>
      <c r="B26" s="67">
        <f>'Tranche fixes_Rev. brut'!B28</f>
        <v>0</v>
      </c>
      <c r="C26" s="29">
        <f>'Tranche fixes_Rev. brut'!C28</f>
      </c>
      <c r="D26" s="36">
        <f>'Tranche fixes_Rev. brut'!D28</f>
      </c>
      <c r="E26" s="29">
        <f>'Tranche fixes_Rev. brut'!E28</f>
      </c>
      <c r="G26" s="36">
        <f>'Tranche fixes_Rev. brut'!B59</f>
      </c>
      <c r="H26" s="66">
        <f>'Tranche fixes_Rev. brut'!C59</f>
        <v>0</v>
      </c>
      <c r="I26" s="36">
        <f>'Tranche fixes_Rev. brut'!D59</f>
      </c>
      <c r="J26" s="29">
        <f>'Tranche fixes_Rev. brut'!E59</f>
      </c>
      <c r="L26" s="34" t="s">
        <v>24</v>
      </c>
      <c r="M26" s="67">
        <f>'Tranches fixes_Rev. imposable'!B28</f>
        <v>0</v>
      </c>
      <c r="N26" s="29">
        <f>'Tranches fixes_Rev. imposable'!C28</f>
      </c>
      <c r="O26" s="36">
        <f>'Tranches fixes_Rev. imposable'!D28</f>
      </c>
      <c r="P26" s="29">
        <f>'Tranches fixes_Rev. imposable'!E28</f>
      </c>
      <c r="R26" s="36">
        <f>'Tranches fixes_Rev. imposable'!B60</f>
      </c>
      <c r="S26" s="66">
        <f>'Tranches fixes_Rev. imposable'!C60</f>
        <v>0</v>
      </c>
      <c r="T26" s="36">
        <f>'Tranches fixes_Rev. imposable'!D60</f>
      </c>
      <c r="U26" s="29">
        <f>'Tranches fixes_Rev. imposable'!E60</f>
      </c>
    </row>
    <row r="27" spans="1:21" ht="15">
      <c r="A27" s="34" t="s">
        <v>26</v>
      </c>
      <c r="B27" s="67">
        <f>'Tranche fixes_Rev. brut'!B29</f>
        <v>0</v>
      </c>
      <c r="C27" s="29">
        <f>'Tranche fixes_Rev. brut'!C29</f>
      </c>
      <c r="D27" s="36">
        <f>'Tranche fixes_Rev. brut'!D29</f>
      </c>
      <c r="E27" s="29">
        <f>'Tranche fixes_Rev. brut'!E29</f>
      </c>
      <c r="G27" s="36">
        <f>'Tranche fixes_Rev. brut'!B60</f>
      </c>
      <c r="H27" s="66">
        <f>'Tranche fixes_Rev. brut'!C60</f>
        <v>0</v>
      </c>
      <c r="I27" s="36">
        <f>'Tranche fixes_Rev. brut'!D60</f>
      </c>
      <c r="J27" s="29">
        <f>'Tranche fixes_Rev. brut'!E60</f>
      </c>
      <c r="L27" s="34" t="s">
        <v>25</v>
      </c>
      <c r="M27" s="67">
        <f>'Tranches fixes_Rev. imposable'!B29</f>
        <v>0</v>
      </c>
      <c r="N27" s="29">
        <f>'Tranches fixes_Rev. imposable'!C29</f>
      </c>
      <c r="O27" s="36">
        <f>'Tranches fixes_Rev. imposable'!D29</f>
      </c>
      <c r="P27" s="29">
        <f>'Tranches fixes_Rev. imposable'!E29</f>
      </c>
      <c r="R27" s="36">
        <f>'Tranches fixes_Rev. imposable'!B61</f>
      </c>
      <c r="S27" s="66">
        <f>'Tranches fixes_Rev. imposable'!C61</f>
        <v>0</v>
      </c>
      <c r="T27" s="36">
        <f>'Tranches fixes_Rev. imposable'!D61</f>
      </c>
      <c r="U27" s="29">
        <f>'Tranches fixes_Rev. imposable'!E61</f>
      </c>
    </row>
    <row r="28" spans="1:21" ht="15">
      <c r="A28" s="34" t="s">
        <v>27</v>
      </c>
      <c r="B28" s="67">
        <f>'Tranche fixes_Rev. brut'!B30</f>
        <v>0</v>
      </c>
      <c r="C28" s="29">
        <f>'Tranche fixes_Rev. brut'!C30</f>
      </c>
      <c r="D28" s="36">
        <f>'Tranche fixes_Rev. brut'!D30</f>
      </c>
      <c r="E28" s="29">
        <f>'Tranche fixes_Rev. brut'!E30</f>
      </c>
      <c r="G28" s="36">
        <f>'Tranche fixes_Rev. brut'!B61</f>
      </c>
      <c r="H28" s="66">
        <f>'Tranche fixes_Rev. brut'!C61</f>
        <v>0</v>
      </c>
      <c r="I28" s="36">
        <f>'Tranche fixes_Rev. brut'!D61</f>
      </c>
      <c r="J28" s="29">
        <f>'Tranche fixes_Rev. brut'!E61</f>
      </c>
      <c r="L28" s="34" t="s">
        <v>26</v>
      </c>
      <c r="M28" s="67">
        <f>'Tranches fixes_Rev. imposable'!B30</f>
        <v>0</v>
      </c>
      <c r="N28" s="29">
        <f>'Tranches fixes_Rev. imposable'!C30</f>
      </c>
      <c r="O28" s="36">
        <f>'Tranches fixes_Rev. imposable'!D30</f>
      </c>
      <c r="P28" s="29">
        <f>'Tranches fixes_Rev. imposable'!E30</f>
      </c>
      <c r="R28" s="36">
        <f>'Tranches fixes_Rev. imposable'!B62</f>
      </c>
      <c r="S28" s="66">
        <f>'Tranches fixes_Rev. imposable'!C62</f>
        <v>0</v>
      </c>
      <c r="T28" s="36">
        <f>'Tranches fixes_Rev. imposable'!D62</f>
      </c>
      <c r="U28" s="29">
        <f>'Tranches fixes_Rev. imposable'!E62</f>
      </c>
    </row>
    <row r="29" spans="1:21" ht="15">
      <c r="A29" s="34" t="s">
        <v>28</v>
      </c>
      <c r="B29" s="67">
        <f>'Tranche fixes_Rev. brut'!B31</f>
        <v>0</v>
      </c>
      <c r="C29" s="29">
        <f>'Tranche fixes_Rev. brut'!C31</f>
      </c>
      <c r="D29" s="36">
        <f>'Tranche fixes_Rev. brut'!D31</f>
      </c>
      <c r="E29" s="29">
        <f>'Tranche fixes_Rev. brut'!E31</f>
      </c>
      <c r="G29" s="36">
        <f>'Tranche fixes_Rev. brut'!B62</f>
      </c>
      <c r="H29" s="66">
        <f>'Tranche fixes_Rev. brut'!C62</f>
        <v>0</v>
      </c>
      <c r="I29" s="36">
        <f>'Tranche fixes_Rev. brut'!D62</f>
      </c>
      <c r="J29" s="29">
        <f>'Tranche fixes_Rev. brut'!E62</f>
      </c>
      <c r="L29" s="34" t="s">
        <v>27</v>
      </c>
      <c r="M29" s="67">
        <f>'Tranches fixes_Rev. imposable'!B31</f>
        <v>0</v>
      </c>
      <c r="N29" s="29">
        <f>'Tranches fixes_Rev. imposable'!C31</f>
      </c>
      <c r="O29" s="36">
        <f>'Tranches fixes_Rev. imposable'!D31</f>
      </c>
      <c r="P29" s="29">
        <f>'Tranches fixes_Rev. imposable'!E31</f>
      </c>
      <c r="R29" s="36">
        <f>'Tranches fixes_Rev. imposable'!B63</f>
      </c>
      <c r="S29" s="66">
        <f>'Tranches fixes_Rev. imposable'!C63</f>
        <v>0</v>
      </c>
      <c r="T29" s="36">
        <f>'Tranches fixes_Rev. imposable'!D63</f>
      </c>
      <c r="U29" s="29">
        <f>'Tranches fixes_Rev. imposable'!E63</f>
      </c>
    </row>
    <row r="30" spans="1:21" ht="15">
      <c r="A30" s="34" t="s">
        <v>32</v>
      </c>
      <c r="B30" s="67">
        <f>'Tranche fixes_Rev. brut'!B32</f>
        <v>0</v>
      </c>
      <c r="C30" s="29">
        <f>'Tranche fixes_Rev. brut'!C32</f>
      </c>
      <c r="D30" s="36">
        <f>'Tranche fixes_Rev. brut'!D32</f>
      </c>
      <c r="E30" s="29">
        <f>'Tranche fixes_Rev. brut'!E32</f>
      </c>
      <c r="G30" s="36">
        <f>'Tranche fixes_Rev. brut'!B63</f>
      </c>
      <c r="H30" s="66">
        <f>'Tranche fixes_Rev. brut'!C63</f>
        <v>0</v>
      </c>
      <c r="I30" s="36">
        <f>'Tranche fixes_Rev. brut'!D63</f>
      </c>
      <c r="J30" s="29">
        <f>'Tranche fixes_Rev. brut'!E63</f>
      </c>
      <c r="L30" s="34" t="s">
        <v>28</v>
      </c>
      <c r="M30" s="67">
        <f>'Tranches fixes_Rev. imposable'!B32</f>
        <v>0</v>
      </c>
      <c r="N30" s="29">
        <f>'Tranches fixes_Rev. imposable'!C32</f>
      </c>
      <c r="O30" s="36">
        <f>'Tranches fixes_Rev. imposable'!D32</f>
      </c>
      <c r="P30" s="29">
        <f>'Tranches fixes_Rev. imposable'!E32</f>
      </c>
      <c r="R30" s="36">
        <f>'Tranches fixes_Rev. imposable'!B64</f>
      </c>
      <c r="S30" s="66">
        <f>'Tranches fixes_Rev. imposable'!C64</f>
        <v>0</v>
      </c>
      <c r="T30" s="36">
        <f>'Tranches fixes_Rev. imposable'!D64</f>
      </c>
      <c r="U30" s="29">
        <f>'Tranches fixes_Rev. imposable'!E64</f>
      </c>
    </row>
    <row r="31" spans="1:21" ht="15">
      <c r="A31" s="34" t="s">
        <v>33</v>
      </c>
      <c r="B31" s="67">
        <f>'Tranche fixes_Rev. brut'!B33</f>
        <v>0</v>
      </c>
      <c r="C31" s="29">
        <f>'Tranche fixes_Rev. brut'!C33</f>
      </c>
      <c r="D31" s="36">
        <f>'Tranche fixes_Rev. brut'!D33</f>
      </c>
      <c r="E31" s="29">
        <f>'Tranche fixes_Rev. brut'!E33</f>
      </c>
      <c r="G31" s="36">
        <f>'Tranche fixes_Rev. brut'!B64</f>
      </c>
      <c r="H31" s="66">
        <f>'Tranche fixes_Rev. brut'!C64</f>
        <v>0</v>
      </c>
      <c r="I31" s="36">
        <f>'Tranche fixes_Rev. brut'!D64</f>
      </c>
      <c r="J31" s="29">
        <f>'Tranche fixes_Rev. brut'!E64</f>
      </c>
      <c r="L31" s="34" t="s">
        <v>32</v>
      </c>
      <c r="M31" s="67">
        <f>'Tranches fixes_Rev. imposable'!B33</f>
        <v>0</v>
      </c>
      <c r="N31" s="29">
        <f>'Tranches fixes_Rev. imposable'!C33</f>
      </c>
      <c r="O31" s="36">
        <f>'Tranches fixes_Rev. imposable'!D33</f>
      </c>
      <c r="P31" s="29">
        <f>'Tranches fixes_Rev. imposable'!E33</f>
      </c>
      <c r="R31" s="36">
        <f>'Tranches fixes_Rev. imposable'!B65</f>
      </c>
      <c r="S31" s="66">
        <f>'Tranches fixes_Rev. imposable'!C65</f>
        <v>0</v>
      </c>
      <c r="T31" s="36">
        <f>'Tranches fixes_Rev. imposable'!D65</f>
      </c>
      <c r="U31" s="29">
        <f>'Tranches fixes_Rev. imposable'!E65</f>
      </c>
    </row>
    <row r="32" spans="1:21" ht="15">
      <c r="A32" s="34" t="s">
        <v>34</v>
      </c>
      <c r="B32" s="67">
        <f>'Tranche fixes_Rev. brut'!B34</f>
        <v>0</v>
      </c>
      <c r="C32" s="29">
        <f>'Tranche fixes_Rev. brut'!C34</f>
      </c>
      <c r="D32" s="36">
        <f>'Tranche fixes_Rev. brut'!D34</f>
      </c>
      <c r="E32" s="29">
        <f>'Tranche fixes_Rev. brut'!E34</f>
      </c>
      <c r="G32" s="36">
        <f>'Tranche fixes_Rev. brut'!B65</f>
      </c>
      <c r="H32" s="66">
        <f>'Tranche fixes_Rev. brut'!C65</f>
        <v>0</v>
      </c>
      <c r="I32" s="36">
        <f>'Tranche fixes_Rev. brut'!D65</f>
      </c>
      <c r="J32" s="29">
        <f>'Tranche fixes_Rev. brut'!E65</f>
      </c>
      <c r="L32" s="34" t="s">
        <v>33</v>
      </c>
      <c r="M32" s="67">
        <f>'Tranches fixes_Rev. imposable'!B34</f>
        <v>0</v>
      </c>
      <c r="N32" s="29">
        <f>'Tranches fixes_Rev. imposable'!C34</f>
      </c>
      <c r="O32" s="36">
        <f>'Tranches fixes_Rev. imposable'!D34</f>
      </c>
      <c r="P32" s="29">
        <f>'Tranches fixes_Rev. imposable'!E34</f>
      </c>
      <c r="R32" s="36">
        <f>'Tranches fixes_Rev. imposable'!B66</f>
      </c>
      <c r="S32" s="66">
        <f>'Tranches fixes_Rev. imposable'!C66</f>
        <v>0</v>
      </c>
      <c r="T32" s="36">
        <f>'Tranches fixes_Rev. imposable'!D66</f>
      </c>
      <c r="U32" s="29">
        <f>'Tranches fixes_Rev. imposable'!E66</f>
      </c>
    </row>
    <row r="33" spans="1:21" ht="15">
      <c r="A33" s="34" t="s">
        <v>29</v>
      </c>
      <c r="B33" s="67">
        <f>'Tranche fixes_Rev. brut'!B35</f>
        <v>0</v>
      </c>
      <c r="C33" s="29">
        <f>'Tranche fixes_Rev. brut'!C35</f>
      </c>
      <c r="D33" s="36">
        <f>'Tranche fixes_Rev. brut'!D35</f>
      </c>
      <c r="E33" s="29">
        <f>'Tranche fixes_Rev. brut'!E35</f>
      </c>
      <c r="G33" s="36">
        <f>'Tranche fixes_Rev. brut'!B66</f>
      </c>
      <c r="H33" s="66">
        <f>'Tranche fixes_Rev. brut'!C66</f>
        <v>0</v>
      </c>
      <c r="I33" s="36">
        <f>'Tranche fixes_Rev. brut'!D66</f>
      </c>
      <c r="J33" s="29">
        <f>'Tranche fixes_Rev. brut'!E66</f>
      </c>
      <c r="L33" s="34" t="s">
        <v>34</v>
      </c>
      <c r="M33" s="67">
        <f>'Tranches fixes_Rev. imposable'!B35</f>
        <v>0</v>
      </c>
      <c r="N33" s="29">
        <f>'Tranches fixes_Rev. imposable'!C35</f>
      </c>
      <c r="O33" s="36">
        <f>'Tranches fixes_Rev. imposable'!D35</f>
      </c>
      <c r="P33" s="29">
        <f>'Tranches fixes_Rev. imposable'!E35</f>
      </c>
      <c r="R33" s="36">
        <f>'Tranches fixes_Rev. imposable'!B67</f>
      </c>
      <c r="S33" s="66">
        <f>'Tranches fixes_Rev. imposable'!C67</f>
        <v>0</v>
      </c>
      <c r="T33" s="36">
        <f>'Tranches fixes_Rev. imposable'!D67</f>
      </c>
      <c r="U33" s="29">
        <f>'Tranches fixes_Rev. imposable'!E67</f>
      </c>
    </row>
    <row r="34" spans="1:21" ht="15">
      <c r="A34" s="34" t="s">
        <v>35</v>
      </c>
      <c r="B34" s="67">
        <f>'Tranche fixes_Rev. brut'!B36</f>
        <v>0</v>
      </c>
      <c r="C34" s="29">
        <f>'Tranche fixes_Rev. brut'!C36</f>
      </c>
      <c r="D34" s="36">
        <f>'Tranche fixes_Rev. brut'!D36</f>
      </c>
      <c r="E34" s="29">
        <f>'Tranche fixes_Rev. brut'!E36</f>
      </c>
      <c r="G34" s="36">
        <f>'Tranche fixes_Rev. brut'!B67</f>
      </c>
      <c r="H34" s="66">
        <f>'Tranche fixes_Rev. brut'!C67</f>
        <v>0</v>
      </c>
      <c r="I34" s="36">
        <f>'Tranche fixes_Rev. brut'!D67</f>
      </c>
      <c r="J34" s="29">
        <f>'Tranche fixes_Rev. brut'!E67</f>
      </c>
      <c r="L34" s="34" t="s">
        <v>29</v>
      </c>
      <c r="M34" s="67">
        <f>'Tranches fixes_Rev. imposable'!B36</f>
        <v>0</v>
      </c>
      <c r="N34" s="29">
        <f>'Tranches fixes_Rev. imposable'!C36</f>
      </c>
      <c r="O34" s="36">
        <f>'Tranches fixes_Rev. imposable'!D36</f>
      </c>
      <c r="P34" s="29">
        <f>'Tranches fixes_Rev. imposable'!E36</f>
      </c>
      <c r="R34" s="36">
        <f>'Tranches fixes_Rev. imposable'!B68</f>
      </c>
      <c r="S34" s="66">
        <f>'Tranches fixes_Rev. imposable'!C68</f>
        <v>0</v>
      </c>
      <c r="T34" s="36">
        <f>'Tranches fixes_Rev. imposable'!D68</f>
      </c>
      <c r="U34" s="29">
        <f>'Tranches fixes_Rev. imposable'!E68</f>
      </c>
    </row>
    <row r="35" spans="1:21" ht="15">
      <c r="A35" s="34" t="s">
        <v>36</v>
      </c>
      <c r="B35" s="67">
        <f>'Tranche fixes_Rev. brut'!B37</f>
        <v>0</v>
      </c>
      <c r="C35" s="29">
        <f>'Tranche fixes_Rev. brut'!C37</f>
      </c>
      <c r="D35" s="36">
        <f>'Tranche fixes_Rev. brut'!D37</f>
      </c>
      <c r="E35" s="29">
        <f>'Tranche fixes_Rev. brut'!E37</f>
      </c>
      <c r="G35" s="36">
        <f>'Tranche fixes_Rev. brut'!B68</f>
      </c>
      <c r="H35" s="66">
        <f>'Tranche fixes_Rev. brut'!C68</f>
        <v>0</v>
      </c>
      <c r="I35" s="36">
        <f>'Tranche fixes_Rev. brut'!D68</f>
      </c>
      <c r="J35" s="29">
        <f>'Tranche fixes_Rev. brut'!E68</f>
      </c>
      <c r="L35" s="34" t="s">
        <v>35</v>
      </c>
      <c r="M35" s="67">
        <f>'Tranches fixes_Rev. imposable'!B37</f>
        <v>0</v>
      </c>
      <c r="N35" s="29">
        <f>'Tranches fixes_Rev. imposable'!C37</f>
      </c>
      <c r="O35" s="36">
        <f>'Tranches fixes_Rev. imposable'!D37</f>
      </c>
      <c r="P35" s="29">
        <f>'Tranches fixes_Rev. imposable'!E37</f>
      </c>
      <c r="R35" s="36">
        <f>'Tranches fixes_Rev. imposable'!B69</f>
      </c>
      <c r="S35" s="66">
        <f>'Tranches fixes_Rev. imposable'!C69</f>
        <v>0</v>
      </c>
      <c r="T35" s="36">
        <f>'Tranches fixes_Rev. imposable'!D69</f>
      </c>
      <c r="U35" s="29">
        <f>'Tranches fixes_Rev. imposable'!E69</f>
      </c>
    </row>
    <row r="36" spans="1:21" ht="15">
      <c r="A36" s="34" t="s">
        <v>37</v>
      </c>
      <c r="B36" s="67">
        <f>'Tranche fixes_Rev. brut'!B38</f>
        <v>0</v>
      </c>
      <c r="C36" s="29">
        <f>'Tranche fixes_Rev. brut'!C38</f>
      </c>
      <c r="D36" s="36">
        <f>'Tranche fixes_Rev. brut'!D38</f>
      </c>
      <c r="E36" s="29">
        <f>'Tranche fixes_Rev. brut'!E38</f>
      </c>
      <c r="G36" s="36">
        <f>'Tranche fixes_Rev. brut'!B69</f>
      </c>
      <c r="H36" s="66">
        <f>'Tranche fixes_Rev. brut'!C69</f>
        <v>0</v>
      </c>
      <c r="I36" s="36">
        <f>'Tranche fixes_Rev. brut'!D69</f>
      </c>
      <c r="J36" s="29">
        <f>'Tranche fixes_Rev. brut'!E69</f>
      </c>
      <c r="L36" s="34" t="s">
        <v>36</v>
      </c>
      <c r="M36" s="67">
        <f>'Tranches fixes_Rev. imposable'!B38</f>
        <v>0</v>
      </c>
      <c r="N36" s="29">
        <f>'Tranches fixes_Rev. imposable'!C38</f>
      </c>
      <c r="O36" s="36">
        <f>'Tranches fixes_Rev. imposable'!D38</f>
      </c>
      <c r="P36" s="29">
        <f>'Tranches fixes_Rev. imposable'!E38</f>
      </c>
      <c r="R36" s="36">
        <f>'Tranches fixes_Rev. imposable'!B70</f>
      </c>
      <c r="S36" s="66">
        <f>'Tranches fixes_Rev. imposable'!C70</f>
        <v>0</v>
      </c>
      <c r="T36" s="36">
        <f>'Tranches fixes_Rev. imposable'!D70</f>
      </c>
      <c r="U36" s="29">
        <f>'Tranches fixes_Rev. imposable'!E70</f>
      </c>
    </row>
    <row r="37" spans="1:21" ht="15">
      <c r="A37" s="34" t="s">
        <v>38</v>
      </c>
      <c r="B37" s="67">
        <f>'Tranche fixes_Rev. brut'!B39</f>
        <v>0</v>
      </c>
      <c r="C37" s="29">
        <f>'Tranche fixes_Rev. brut'!C39</f>
      </c>
      <c r="D37" s="36">
        <f>'Tranche fixes_Rev. brut'!D39</f>
      </c>
      <c r="E37" s="29">
        <f>'Tranche fixes_Rev. brut'!E39</f>
      </c>
      <c r="G37" s="36">
        <f>'Tranche fixes_Rev. brut'!B70</f>
      </c>
      <c r="H37" s="66">
        <f>'Tranche fixes_Rev. brut'!C70</f>
        <v>0</v>
      </c>
      <c r="I37" s="36">
        <f>'Tranche fixes_Rev. brut'!D70</f>
      </c>
      <c r="J37" s="29">
        <f>'Tranche fixes_Rev. brut'!E70</f>
      </c>
      <c r="L37" s="34" t="s">
        <v>37</v>
      </c>
      <c r="M37" s="67">
        <f>'Tranches fixes_Rev. imposable'!B39</f>
        <v>0</v>
      </c>
      <c r="N37" s="29">
        <f>'Tranches fixes_Rev. imposable'!C39</f>
      </c>
      <c r="O37" s="36">
        <f>'Tranches fixes_Rev. imposable'!D39</f>
      </c>
      <c r="P37" s="29">
        <f>'Tranches fixes_Rev. imposable'!E39</f>
      </c>
      <c r="R37" s="36">
        <f>'Tranches fixes_Rev. imposable'!B71</f>
      </c>
      <c r="S37" s="66">
        <f>'Tranches fixes_Rev. imposable'!C71</f>
        <v>0</v>
      </c>
      <c r="T37" s="36">
        <f>'Tranches fixes_Rev. imposable'!D71</f>
      </c>
      <c r="U37" s="29">
        <f>'Tranches fixes_Rev. imposable'!E71</f>
      </c>
    </row>
    <row r="38" spans="1:21" ht="15">
      <c r="A38" s="39" t="s">
        <v>39</v>
      </c>
      <c r="B38" s="68">
        <f>'Tranche fixes_Rev. brut'!B40</f>
        <v>0</v>
      </c>
      <c r="C38" s="41">
        <f>'Tranche fixes_Rev. brut'!C40</f>
      </c>
      <c r="D38" s="42">
        <f>'Tranche fixes_Rev. brut'!D40</f>
      </c>
      <c r="E38" s="41">
        <f>'Tranche fixes_Rev. brut'!E40</f>
      </c>
      <c r="G38" s="42">
        <f>'Tranche fixes_Rev. brut'!B71</f>
      </c>
      <c r="H38" s="69">
        <f>'Tranche fixes_Rev. brut'!C71</f>
        <v>0</v>
      </c>
      <c r="I38" s="42">
        <f>'Tranche fixes_Rev. brut'!D71</f>
      </c>
      <c r="J38" s="41">
        <f>'Tranche fixes_Rev. brut'!E71</f>
      </c>
      <c r="L38" s="34" t="s">
        <v>38</v>
      </c>
      <c r="M38" s="67">
        <f>'Tranches fixes_Rev. imposable'!B40</f>
        <v>0</v>
      </c>
      <c r="N38" s="29">
        <f>'Tranches fixes_Rev. imposable'!C40</f>
      </c>
      <c r="O38" s="36">
        <f>'Tranches fixes_Rev. imposable'!D40</f>
      </c>
      <c r="P38" s="29">
        <f>'Tranches fixes_Rev. imposable'!E40</f>
      </c>
      <c r="R38" s="36">
        <f>'Tranches fixes_Rev. imposable'!B72</f>
      </c>
      <c r="S38" s="66">
        <f>'Tranches fixes_Rev. imposable'!C72</f>
        <v>0</v>
      </c>
      <c r="T38" s="36">
        <f>'Tranches fixes_Rev. imposable'!D72</f>
      </c>
      <c r="U38" s="29">
        <f>'Tranches fixes_Rev. imposable'!E72</f>
      </c>
    </row>
    <row r="39" spans="12:21" ht="15">
      <c r="L39" s="39" t="s">
        <v>39</v>
      </c>
      <c r="M39" s="68">
        <f>'Tranches fixes_Rev. imposable'!B41</f>
        <v>0</v>
      </c>
      <c r="N39" s="41">
        <f>'Tranches fixes_Rev. imposable'!C41</f>
      </c>
      <c r="O39" s="42">
        <f>'Tranches fixes_Rev. imposable'!D41</f>
      </c>
      <c r="P39" s="41">
        <f>'Tranches fixes_Rev. imposable'!E41</f>
      </c>
      <c r="R39" s="42">
        <f>'Tranches fixes_Rev. imposable'!B73</f>
      </c>
      <c r="S39" s="69">
        <f>'Tranches fixes_Rev. imposable'!C73</f>
        <v>0</v>
      </c>
      <c r="T39" s="42">
        <f>'Tranches fixes_Rev. imposable'!D73</f>
      </c>
      <c r="U39" s="41">
        <f>'Tranches fixes_Rev. imposable'!E73</f>
      </c>
    </row>
    <row r="40" ht="15">
      <c r="L40" s="70"/>
    </row>
    <row r="41" ht="15">
      <c r="L41" s="70"/>
    </row>
    <row r="42" spans="2:21" ht="15">
      <c r="B42" s="144" t="str">
        <f>'Tranche fixes_Rev. brut'!A2</f>
        <v>Nom l'AES</v>
      </c>
      <c r="C42" s="144"/>
      <c r="D42" s="144"/>
      <c r="E42" s="144"/>
      <c r="G42" s="144" t="str">
        <f>'Tranche fixes_Rev. brut'!A2</f>
        <v>Nom l'AES</v>
      </c>
      <c r="H42" s="144"/>
      <c r="I42" s="144"/>
      <c r="J42" s="144"/>
      <c r="M42" s="144" t="str">
        <f>'Tranches fixes_Rev. imposable'!A2</f>
        <v>Nom l'AES</v>
      </c>
      <c r="N42" s="144"/>
      <c r="O42" s="144"/>
      <c r="P42" s="144"/>
      <c r="R42" s="144" t="str">
        <f>'Tranches fixes_Rev. imposable'!A2</f>
        <v>Nom l'AES</v>
      </c>
      <c r="S42" s="144"/>
      <c r="T42" s="144"/>
      <c r="U42" s="144"/>
    </row>
    <row r="43" spans="1:21" ht="15" customHeight="1">
      <c r="A43" s="139" t="s">
        <v>7</v>
      </c>
      <c r="B43" s="122" t="s">
        <v>41</v>
      </c>
      <c r="C43" s="123"/>
      <c r="D43" s="123"/>
      <c r="E43" s="124"/>
      <c r="G43" s="122" t="s">
        <v>41</v>
      </c>
      <c r="H43" s="123"/>
      <c r="I43" s="123"/>
      <c r="J43" s="124"/>
      <c r="L43" s="139" t="s">
        <v>47</v>
      </c>
      <c r="M43" s="122" t="s">
        <v>41</v>
      </c>
      <c r="N43" s="123"/>
      <c r="O43" s="123"/>
      <c r="P43" s="124"/>
      <c r="R43" s="122" t="s">
        <v>41</v>
      </c>
      <c r="S43" s="123"/>
      <c r="T43" s="123"/>
      <c r="U43" s="124"/>
    </row>
    <row r="44" spans="1:21" ht="15" customHeight="1">
      <c r="A44" s="139"/>
      <c r="B44" s="128" t="s">
        <v>8</v>
      </c>
      <c r="C44" s="129"/>
      <c r="D44" s="129"/>
      <c r="E44" s="130"/>
      <c r="G44" s="128" t="s">
        <v>8</v>
      </c>
      <c r="H44" s="129"/>
      <c r="I44" s="129"/>
      <c r="J44" s="130"/>
      <c r="L44" s="139"/>
      <c r="M44" s="128" t="s">
        <v>8</v>
      </c>
      <c r="N44" s="129"/>
      <c r="O44" s="129"/>
      <c r="P44" s="130"/>
      <c r="R44" s="128" t="s">
        <v>8</v>
      </c>
      <c r="S44" s="129"/>
      <c r="T44" s="129"/>
      <c r="U44" s="130"/>
    </row>
    <row r="45" spans="1:21" ht="15">
      <c r="A45" s="19"/>
      <c r="B45" s="131" t="s">
        <v>54</v>
      </c>
      <c r="C45" s="116"/>
      <c r="D45" s="116"/>
      <c r="E45" s="132"/>
      <c r="G45" s="131" t="s">
        <v>54</v>
      </c>
      <c r="H45" s="116"/>
      <c r="I45" s="116"/>
      <c r="J45" s="132"/>
      <c r="L45" s="19"/>
      <c r="M45" s="131" t="s">
        <v>54</v>
      </c>
      <c r="N45" s="116"/>
      <c r="O45" s="116"/>
      <c r="P45" s="132"/>
      <c r="R45" s="131" t="s">
        <v>54</v>
      </c>
      <c r="S45" s="116"/>
      <c r="T45" s="116"/>
      <c r="U45" s="132"/>
    </row>
    <row r="46" spans="1:21" ht="15" customHeight="1">
      <c r="A46" s="1"/>
      <c r="B46" s="122" t="s">
        <v>11</v>
      </c>
      <c r="C46" s="124"/>
      <c r="D46" s="122" t="s">
        <v>12</v>
      </c>
      <c r="E46" s="124"/>
      <c r="G46" s="122" t="s">
        <v>11</v>
      </c>
      <c r="H46" s="124"/>
      <c r="I46" s="122" t="s">
        <v>12</v>
      </c>
      <c r="J46" s="124"/>
      <c r="L46" s="1"/>
      <c r="M46" s="122" t="s">
        <v>11</v>
      </c>
      <c r="N46" s="124"/>
      <c r="O46" s="122" t="s">
        <v>12</v>
      </c>
      <c r="P46" s="124"/>
      <c r="R46" s="122" t="s">
        <v>11</v>
      </c>
      <c r="S46" s="124"/>
      <c r="T46" s="122" t="s">
        <v>12</v>
      </c>
      <c r="U46" s="124"/>
    </row>
    <row r="47" spans="1:21" ht="15">
      <c r="A47" s="1"/>
      <c r="B47" s="62" t="s">
        <v>13</v>
      </c>
      <c r="C47" s="61" t="s">
        <v>14</v>
      </c>
      <c r="D47" s="62" t="s">
        <v>13</v>
      </c>
      <c r="E47" s="63" t="s">
        <v>14</v>
      </c>
      <c r="G47" s="62" t="s">
        <v>13</v>
      </c>
      <c r="H47" s="61" t="s">
        <v>14</v>
      </c>
      <c r="I47" s="62" t="s">
        <v>13</v>
      </c>
      <c r="J47" s="63" t="s">
        <v>14</v>
      </c>
      <c r="L47" s="1"/>
      <c r="M47" s="62" t="s">
        <v>13</v>
      </c>
      <c r="N47" s="61" t="s">
        <v>14</v>
      </c>
      <c r="O47" s="62" t="s">
        <v>13</v>
      </c>
      <c r="P47" s="63" t="s">
        <v>14</v>
      </c>
      <c r="R47" s="62" t="s">
        <v>13</v>
      </c>
      <c r="S47" s="61" t="s">
        <v>14</v>
      </c>
      <c r="T47" s="62" t="s">
        <v>13</v>
      </c>
      <c r="U47" s="63" t="s">
        <v>14</v>
      </c>
    </row>
    <row r="48" spans="1:21" ht="15">
      <c r="A48" s="27" t="s">
        <v>15</v>
      </c>
      <c r="B48" s="31">
        <f>'Tranche fixes_Rev. brut'!G18</f>
      </c>
      <c r="C48" s="32">
        <f>'Tranche fixes_Rev. brut'!H18</f>
      </c>
      <c r="D48" s="31">
        <f>'Tranche fixes_Rev. brut'!I18</f>
      </c>
      <c r="E48" s="32">
        <f>'Tranche fixes_Rev. brut'!J18</f>
      </c>
      <c r="G48" s="31">
        <f>'Tranche fixes_Rev. brut'!G49</f>
      </c>
      <c r="H48" s="32">
        <f>'Tranche fixes_Rev. brut'!H49</f>
      </c>
      <c r="I48" s="31">
        <f>'Tranche fixes_Rev. brut'!I49</f>
      </c>
      <c r="J48" s="32">
        <f>'Tranche fixes_Rev. brut'!J49</f>
      </c>
      <c r="L48" s="27" t="s">
        <v>45</v>
      </c>
      <c r="M48" s="31">
        <f>'Tranches fixes_Rev. imposable'!G18</f>
      </c>
      <c r="N48" s="32">
        <f>'Tranches fixes_Rev. imposable'!H18</f>
      </c>
      <c r="O48" s="31">
        <f>'Tranches fixes_Rev. imposable'!I18</f>
      </c>
      <c r="P48" s="32">
        <f>'Tranches fixes_Rev. imposable'!J18</f>
      </c>
      <c r="R48" s="31">
        <f>'Tranches fixes_Rev. imposable'!G50</f>
      </c>
      <c r="S48" s="32">
        <f>'Tranches fixes_Rev. imposable'!H50</f>
      </c>
      <c r="T48" s="31">
        <f>'Tranches fixes_Rev. imposable'!I50</f>
      </c>
      <c r="U48" s="32">
        <f>'Tranches fixes_Rev. imposable'!J50</f>
      </c>
    </row>
    <row r="49" spans="1:21" ht="15">
      <c r="A49" s="34" t="s">
        <v>16</v>
      </c>
      <c r="B49" s="37">
        <f>'Tranche fixes_Rev. brut'!G19</f>
      </c>
      <c r="C49" s="38">
        <f>'Tranche fixes_Rev. brut'!H19</f>
      </c>
      <c r="D49" s="37">
        <f>'Tranche fixes_Rev. brut'!I19</f>
      </c>
      <c r="E49" s="38">
        <f>'Tranche fixes_Rev. brut'!J19</f>
      </c>
      <c r="G49" s="37">
        <f>'Tranche fixes_Rev. brut'!G50</f>
      </c>
      <c r="H49" s="38">
        <f>'Tranche fixes_Rev. brut'!H50</f>
      </c>
      <c r="I49" s="37">
        <f>'Tranche fixes_Rev. brut'!I50</f>
      </c>
      <c r="J49" s="38">
        <f>'Tranche fixes_Rev. brut'!J50</f>
      </c>
      <c r="L49" s="34" t="s">
        <v>46</v>
      </c>
      <c r="M49" s="37">
        <f>'Tranches fixes_Rev. imposable'!G19</f>
      </c>
      <c r="N49" s="38">
        <f>'Tranches fixes_Rev. imposable'!H19</f>
      </c>
      <c r="O49" s="37">
        <f>'Tranches fixes_Rev. imposable'!I19</f>
      </c>
      <c r="P49" s="38">
        <f>'Tranches fixes_Rev. imposable'!J19</f>
      </c>
      <c r="R49" s="37">
        <f>'Tranches fixes_Rev. imposable'!G51</f>
      </c>
      <c r="S49" s="38">
        <f>'Tranches fixes_Rev. imposable'!H51</f>
      </c>
      <c r="T49" s="37">
        <f>'Tranches fixes_Rev. imposable'!I51</f>
      </c>
      <c r="U49" s="38">
        <f>'Tranches fixes_Rev. imposable'!J51</f>
      </c>
    </row>
    <row r="50" spans="1:21" ht="15">
      <c r="A50" s="34" t="s">
        <v>17</v>
      </c>
      <c r="B50" s="37">
        <f>'Tranche fixes_Rev. brut'!G20</f>
      </c>
      <c r="C50" s="38">
        <f>'Tranche fixes_Rev. brut'!H20</f>
      </c>
      <c r="D50" s="37">
        <f>'Tranche fixes_Rev. brut'!I20</f>
      </c>
      <c r="E50" s="38">
        <f>'Tranche fixes_Rev. brut'!J20</f>
      </c>
      <c r="G50" s="37">
        <f>'Tranche fixes_Rev. brut'!G51</f>
      </c>
      <c r="H50" s="38">
        <f>'Tranche fixes_Rev. brut'!H51</f>
      </c>
      <c r="I50" s="37">
        <f>'Tranche fixes_Rev. brut'!I51</f>
      </c>
      <c r="J50" s="38">
        <f>'Tranche fixes_Rev. brut'!J51</f>
      </c>
      <c r="L50" s="34" t="s">
        <v>16</v>
      </c>
      <c r="M50" s="37">
        <f>'Tranches fixes_Rev. imposable'!G20</f>
      </c>
      <c r="N50" s="38">
        <f>'Tranches fixes_Rev. imposable'!H20</f>
      </c>
      <c r="O50" s="37">
        <f>'Tranches fixes_Rev. imposable'!I20</f>
      </c>
      <c r="P50" s="38">
        <f>'Tranches fixes_Rev. imposable'!J20</f>
      </c>
      <c r="R50" s="37">
        <f>'Tranches fixes_Rev. imposable'!G52</f>
      </c>
      <c r="S50" s="38">
        <f>'Tranches fixes_Rev. imposable'!H52</f>
      </c>
      <c r="T50" s="37">
        <f>'Tranches fixes_Rev. imposable'!I52</f>
      </c>
      <c r="U50" s="38">
        <f>'Tranches fixes_Rev. imposable'!J52</f>
      </c>
    </row>
    <row r="51" spans="1:21" ht="15">
      <c r="A51" s="34" t="s">
        <v>18</v>
      </c>
      <c r="B51" s="37">
        <f>'Tranche fixes_Rev. brut'!G21</f>
      </c>
      <c r="C51" s="38">
        <f>'Tranche fixes_Rev. brut'!H21</f>
      </c>
      <c r="D51" s="37">
        <f>'Tranche fixes_Rev. brut'!I21</f>
      </c>
      <c r="E51" s="38">
        <f>'Tranche fixes_Rev. brut'!J21</f>
      </c>
      <c r="G51" s="37">
        <f>'Tranche fixes_Rev. brut'!G52</f>
      </c>
      <c r="H51" s="38">
        <f>'Tranche fixes_Rev. brut'!H52</f>
      </c>
      <c r="I51" s="37">
        <f>'Tranche fixes_Rev. brut'!I52</f>
      </c>
      <c r="J51" s="38">
        <f>'Tranche fixes_Rev. brut'!J52</f>
      </c>
      <c r="L51" s="34" t="s">
        <v>17</v>
      </c>
      <c r="M51" s="37">
        <f>'Tranches fixes_Rev. imposable'!G21</f>
      </c>
      <c r="N51" s="38">
        <f>'Tranches fixes_Rev. imposable'!H21</f>
      </c>
      <c r="O51" s="37">
        <f>'Tranches fixes_Rev. imposable'!I21</f>
      </c>
      <c r="P51" s="38">
        <f>'Tranches fixes_Rev. imposable'!J21</f>
      </c>
      <c r="R51" s="37">
        <f>'Tranches fixes_Rev. imposable'!G53</f>
      </c>
      <c r="S51" s="38">
        <f>'Tranches fixes_Rev. imposable'!H53</f>
      </c>
      <c r="T51" s="37">
        <f>'Tranches fixes_Rev. imposable'!I53</f>
      </c>
      <c r="U51" s="38">
        <f>'Tranches fixes_Rev. imposable'!J53</f>
      </c>
    </row>
    <row r="52" spans="1:21" ht="15" customHeight="1">
      <c r="A52" s="34" t="s">
        <v>19</v>
      </c>
      <c r="B52" s="37">
        <f>'Tranche fixes_Rev. brut'!G22</f>
      </c>
      <c r="C52" s="38">
        <f>'Tranche fixes_Rev. brut'!H22</f>
      </c>
      <c r="D52" s="37">
        <f>'Tranche fixes_Rev. brut'!I22</f>
      </c>
      <c r="E52" s="38">
        <f>'Tranche fixes_Rev. brut'!J22</f>
      </c>
      <c r="G52" s="37">
        <f>'Tranche fixes_Rev. brut'!G53</f>
      </c>
      <c r="H52" s="38">
        <f>'Tranche fixes_Rev. brut'!H53</f>
      </c>
      <c r="I52" s="37">
        <f>'Tranche fixes_Rev. brut'!I53</f>
      </c>
      <c r="J52" s="38">
        <f>'Tranche fixes_Rev. brut'!J53</f>
      </c>
      <c r="L52" s="34" t="s">
        <v>18</v>
      </c>
      <c r="M52" s="37">
        <f>'Tranches fixes_Rev. imposable'!G22</f>
      </c>
      <c r="N52" s="38">
        <f>'Tranches fixes_Rev. imposable'!H22</f>
      </c>
      <c r="O52" s="37">
        <f>'Tranches fixes_Rev. imposable'!I22</f>
      </c>
      <c r="P52" s="38">
        <f>'Tranches fixes_Rev. imposable'!J22</f>
      </c>
      <c r="R52" s="37">
        <f>'Tranches fixes_Rev. imposable'!G54</f>
      </c>
      <c r="S52" s="38">
        <f>'Tranches fixes_Rev. imposable'!H54</f>
      </c>
      <c r="T52" s="37">
        <f>'Tranches fixes_Rev. imposable'!I54</f>
      </c>
      <c r="U52" s="38">
        <f>'Tranches fixes_Rev. imposable'!J54</f>
      </c>
    </row>
    <row r="53" spans="1:21" ht="15">
      <c r="A53" s="34" t="s">
        <v>20</v>
      </c>
      <c r="B53" s="37">
        <f>'Tranche fixes_Rev. brut'!G23</f>
      </c>
      <c r="C53" s="38">
        <f>'Tranche fixes_Rev. brut'!H23</f>
      </c>
      <c r="D53" s="37">
        <f>'Tranche fixes_Rev. brut'!I23</f>
      </c>
      <c r="E53" s="38">
        <f>'Tranche fixes_Rev. brut'!J23</f>
      </c>
      <c r="G53" s="37">
        <f>'Tranche fixes_Rev. brut'!G54</f>
      </c>
      <c r="H53" s="38">
        <f>'Tranche fixes_Rev. brut'!H54</f>
      </c>
      <c r="I53" s="37">
        <f>'Tranche fixes_Rev. brut'!I54</f>
      </c>
      <c r="J53" s="38">
        <f>'Tranche fixes_Rev. brut'!J54</f>
      </c>
      <c r="L53" s="34" t="s">
        <v>19</v>
      </c>
      <c r="M53" s="37">
        <f>'Tranches fixes_Rev. imposable'!G23</f>
      </c>
      <c r="N53" s="38">
        <f>'Tranches fixes_Rev. imposable'!H23</f>
      </c>
      <c r="O53" s="37">
        <f>'Tranches fixes_Rev. imposable'!I23</f>
      </c>
      <c r="P53" s="38">
        <f>'Tranches fixes_Rev. imposable'!J23</f>
      </c>
      <c r="R53" s="37">
        <f>'Tranches fixes_Rev. imposable'!G55</f>
      </c>
      <c r="S53" s="38">
        <f>'Tranches fixes_Rev. imposable'!H55</f>
      </c>
      <c r="T53" s="37">
        <f>'Tranches fixes_Rev. imposable'!I55</f>
      </c>
      <c r="U53" s="38">
        <f>'Tranches fixes_Rev. imposable'!J55</f>
      </c>
    </row>
    <row r="54" spans="1:21" ht="15">
      <c r="A54" s="34" t="s">
        <v>21</v>
      </c>
      <c r="B54" s="37">
        <f>'Tranche fixes_Rev. brut'!G24</f>
      </c>
      <c r="C54" s="38">
        <f>'Tranche fixes_Rev. brut'!H24</f>
      </c>
      <c r="D54" s="37">
        <f>'Tranche fixes_Rev. brut'!I24</f>
      </c>
      <c r="E54" s="38">
        <f>'Tranche fixes_Rev. brut'!J24</f>
      </c>
      <c r="G54" s="37">
        <f>'Tranche fixes_Rev. brut'!G55</f>
      </c>
      <c r="H54" s="38">
        <f>'Tranche fixes_Rev. brut'!H55</f>
      </c>
      <c r="I54" s="37">
        <f>'Tranche fixes_Rev. brut'!I55</f>
      </c>
      <c r="J54" s="38">
        <f>'Tranche fixes_Rev. brut'!J55</f>
      </c>
      <c r="L54" s="34" t="s">
        <v>20</v>
      </c>
      <c r="M54" s="37">
        <f>'Tranches fixes_Rev. imposable'!G24</f>
      </c>
      <c r="N54" s="38">
        <f>'Tranches fixes_Rev. imposable'!H24</f>
      </c>
      <c r="O54" s="37">
        <f>'Tranches fixes_Rev. imposable'!I24</f>
      </c>
      <c r="P54" s="38">
        <f>'Tranches fixes_Rev. imposable'!J24</f>
      </c>
      <c r="R54" s="37">
        <f>'Tranches fixes_Rev. imposable'!G56</f>
      </c>
      <c r="S54" s="38">
        <f>'Tranches fixes_Rev. imposable'!H56</f>
      </c>
      <c r="T54" s="37">
        <f>'Tranches fixes_Rev. imposable'!I56</f>
      </c>
      <c r="U54" s="38">
        <f>'Tranches fixes_Rev. imposable'!J56</f>
      </c>
    </row>
    <row r="55" spans="1:21" ht="15">
      <c r="A55" s="34" t="s">
        <v>22</v>
      </c>
      <c r="B55" s="37">
        <f>'Tranche fixes_Rev. brut'!G25</f>
      </c>
      <c r="C55" s="38">
        <f>'Tranche fixes_Rev. brut'!H25</f>
      </c>
      <c r="D55" s="37">
        <f>'Tranche fixes_Rev. brut'!I25</f>
      </c>
      <c r="E55" s="38">
        <f>'Tranche fixes_Rev. brut'!J25</f>
      </c>
      <c r="G55" s="37">
        <f>'Tranche fixes_Rev. brut'!G56</f>
      </c>
      <c r="H55" s="38">
        <f>'Tranche fixes_Rev. brut'!H56</f>
      </c>
      <c r="I55" s="37">
        <f>'Tranche fixes_Rev. brut'!I56</f>
      </c>
      <c r="J55" s="38">
        <f>'Tranche fixes_Rev. brut'!J56</f>
      </c>
      <c r="L55" s="34" t="s">
        <v>21</v>
      </c>
      <c r="M55" s="37">
        <f>'Tranches fixes_Rev. imposable'!G25</f>
      </c>
      <c r="N55" s="38">
        <f>'Tranches fixes_Rev. imposable'!H25</f>
      </c>
      <c r="O55" s="37">
        <f>'Tranches fixes_Rev. imposable'!I25</f>
      </c>
      <c r="P55" s="38">
        <f>'Tranches fixes_Rev. imposable'!J25</f>
      </c>
      <c r="R55" s="37">
        <f>'Tranches fixes_Rev. imposable'!G57</f>
      </c>
      <c r="S55" s="38">
        <f>'Tranches fixes_Rev. imposable'!H57</f>
      </c>
      <c r="T55" s="37">
        <f>'Tranches fixes_Rev. imposable'!I57</f>
      </c>
      <c r="U55" s="38">
        <f>'Tranches fixes_Rev. imposable'!J57</f>
      </c>
    </row>
    <row r="56" spans="1:21" ht="15">
      <c r="A56" s="34" t="s">
        <v>23</v>
      </c>
      <c r="B56" s="37">
        <f>'Tranche fixes_Rev. brut'!G26</f>
      </c>
      <c r="C56" s="38">
        <f>'Tranche fixes_Rev. brut'!H26</f>
      </c>
      <c r="D56" s="37">
        <f>'Tranche fixes_Rev. brut'!I26</f>
      </c>
      <c r="E56" s="38">
        <f>'Tranche fixes_Rev. brut'!J26</f>
      </c>
      <c r="G56" s="37">
        <f>'Tranche fixes_Rev. brut'!G57</f>
      </c>
      <c r="H56" s="38">
        <f>'Tranche fixes_Rev. brut'!H57</f>
      </c>
      <c r="I56" s="37">
        <f>'Tranche fixes_Rev. brut'!I57</f>
      </c>
      <c r="J56" s="38">
        <f>'Tranche fixes_Rev. brut'!J57</f>
      </c>
      <c r="L56" s="34" t="s">
        <v>22</v>
      </c>
      <c r="M56" s="37">
        <f>'Tranches fixes_Rev. imposable'!G26</f>
      </c>
      <c r="N56" s="38">
        <f>'Tranches fixes_Rev. imposable'!H26</f>
      </c>
      <c r="O56" s="37">
        <f>'Tranches fixes_Rev. imposable'!I26</f>
      </c>
      <c r="P56" s="38">
        <f>'Tranches fixes_Rev. imposable'!J26</f>
      </c>
      <c r="R56" s="37">
        <f>'Tranches fixes_Rev. imposable'!G58</f>
      </c>
      <c r="S56" s="38">
        <f>'Tranches fixes_Rev. imposable'!H58</f>
      </c>
      <c r="T56" s="37">
        <f>'Tranches fixes_Rev. imposable'!I58</f>
      </c>
      <c r="U56" s="38">
        <f>'Tranches fixes_Rev. imposable'!J58</f>
      </c>
    </row>
    <row r="57" spans="1:21" ht="15">
      <c r="A57" s="34" t="s">
        <v>24</v>
      </c>
      <c r="B57" s="37">
        <f>'Tranche fixes_Rev. brut'!G27</f>
      </c>
      <c r="C57" s="38">
        <f>'Tranche fixes_Rev. brut'!H27</f>
      </c>
      <c r="D57" s="37">
        <f>'Tranche fixes_Rev. brut'!I27</f>
      </c>
      <c r="E57" s="38">
        <f>'Tranche fixes_Rev. brut'!J27</f>
      </c>
      <c r="G57" s="37">
        <f>'Tranche fixes_Rev. brut'!G58</f>
      </c>
      <c r="H57" s="38">
        <f>'Tranche fixes_Rev. brut'!H58</f>
      </c>
      <c r="I57" s="37">
        <f>'Tranche fixes_Rev. brut'!I58</f>
      </c>
      <c r="J57" s="38">
        <f>'Tranche fixes_Rev. brut'!J58</f>
      </c>
      <c r="L57" s="34" t="s">
        <v>23</v>
      </c>
      <c r="M57" s="37">
        <f>'Tranches fixes_Rev. imposable'!G27</f>
      </c>
      <c r="N57" s="38">
        <f>'Tranches fixes_Rev. imposable'!H27</f>
      </c>
      <c r="O57" s="37">
        <f>'Tranches fixes_Rev. imposable'!I27</f>
      </c>
      <c r="P57" s="38">
        <f>'Tranches fixes_Rev. imposable'!J27</f>
      </c>
      <c r="R57" s="37">
        <f>'Tranches fixes_Rev. imposable'!G59</f>
      </c>
      <c r="S57" s="38">
        <f>'Tranches fixes_Rev. imposable'!H59</f>
      </c>
      <c r="T57" s="37">
        <f>'Tranches fixes_Rev. imposable'!I59</f>
      </c>
      <c r="U57" s="38">
        <f>'Tranches fixes_Rev. imposable'!J59</f>
      </c>
    </row>
    <row r="58" spans="1:21" ht="15">
      <c r="A58" s="34" t="s">
        <v>25</v>
      </c>
      <c r="B58" s="37">
        <f>'Tranche fixes_Rev. brut'!G28</f>
      </c>
      <c r="C58" s="38">
        <f>'Tranche fixes_Rev. brut'!H28</f>
      </c>
      <c r="D58" s="37">
        <f>'Tranche fixes_Rev. brut'!I28</f>
      </c>
      <c r="E58" s="38">
        <f>'Tranche fixes_Rev. brut'!J28</f>
      </c>
      <c r="G58" s="37">
        <f>'Tranche fixes_Rev. brut'!G59</f>
      </c>
      <c r="H58" s="38">
        <f>'Tranche fixes_Rev. brut'!H59</f>
      </c>
      <c r="I58" s="37">
        <f>'Tranche fixes_Rev. brut'!I59</f>
      </c>
      <c r="J58" s="38">
        <f>'Tranche fixes_Rev. brut'!J59</f>
      </c>
      <c r="L58" s="34" t="s">
        <v>24</v>
      </c>
      <c r="M58" s="37">
        <f>'Tranches fixes_Rev. imposable'!G28</f>
      </c>
      <c r="N58" s="38">
        <f>'Tranches fixes_Rev. imposable'!H28</f>
      </c>
      <c r="O58" s="37">
        <f>'Tranches fixes_Rev. imposable'!I28</f>
      </c>
      <c r="P58" s="38">
        <f>'Tranches fixes_Rev. imposable'!J28</f>
      </c>
      <c r="R58" s="37">
        <f>'Tranches fixes_Rev. imposable'!G60</f>
      </c>
      <c r="S58" s="38">
        <f>'Tranches fixes_Rev. imposable'!H60</f>
      </c>
      <c r="T58" s="37">
        <f>'Tranches fixes_Rev. imposable'!I60</f>
      </c>
      <c r="U58" s="38">
        <f>'Tranches fixes_Rev. imposable'!J60</f>
      </c>
    </row>
    <row r="59" spans="1:21" ht="15">
      <c r="A59" s="34" t="s">
        <v>26</v>
      </c>
      <c r="B59" s="37">
        <f>'Tranche fixes_Rev. brut'!G29</f>
      </c>
      <c r="C59" s="38">
        <f>'Tranche fixes_Rev. brut'!H29</f>
      </c>
      <c r="D59" s="37">
        <f>'Tranche fixes_Rev. brut'!I29</f>
      </c>
      <c r="E59" s="38">
        <f>'Tranche fixes_Rev. brut'!J29</f>
      </c>
      <c r="G59" s="37">
        <f>'Tranche fixes_Rev. brut'!G60</f>
      </c>
      <c r="H59" s="38">
        <f>'Tranche fixes_Rev. brut'!H60</f>
      </c>
      <c r="I59" s="37">
        <f>'Tranche fixes_Rev. brut'!I60</f>
      </c>
      <c r="J59" s="38">
        <f>'Tranche fixes_Rev. brut'!J60</f>
      </c>
      <c r="L59" s="34" t="s">
        <v>25</v>
      </c>
      <c r="M59" s="37">
        <f>'Tranches fixes_Rev. imposable'!G29</f>
      </c>
      <c r="N59" s="38">
        <f>'Tranches fixes_Rev. imposable'!H29</f>
      </c>
      <c r="O59" s="37">
        <f>'Tranches fixes_Rev. imposable'!I29</f>
      </c>
      <c r="P59" s="38">
        <f>'Tranches fixes_Rev. imposable'!J29</f>
      </c>
      <c r="R59" s="37">
        <f>'Tranches fixes_Rev. imposable'!G61</f>
      </c>
      <c r="S59" s="38">
        <f>'Tranches fixes_Rev. imposable'!H61</f>
      </c>
      <c r="T59" s="37">
        <f>'Tranches fixes_Rev. imposable'!I61</f>
      </c>
      <c r="U59" s="38">
        <f>'Tranches fixes_Rev. imposable'!J61</f>
      </c>
    </row>
    <row r="60" spans="1:21" ht="15">
      <c r="A60" s="34" t="s">
        <v>27</v>
      </c>
      <c r="B60" s="37">
        <f>'Tranche fixes_Rev. brut'!G30</f>
      </c>
      <c r="C60" s="38">
        <f>'Tranche fixes_Rev. brut'!H30</f>
      </c>
      <c r="D60" s="37">
        <f>'Tranche fixes_Rev. brut'!I30</f>
      </c>
      <c r="E60" s="38">
        <f>'Tranche fixes_Rev. brut'!J30</f>
      </c>
      <c r="G60" s="37">
        <f>'Tranche fixes_Rev. brut'!G61</f>
      </c>
      <c r="H60" s="38">
        <f>'Tranche fixes_Rev. brut'!H61</f>
      </c>
      <c r="I60" s="37">
        <f>'Tranche fixes_Rev. brut'!I61</f>
      </c>
      <c r="J60" s="38">
        <f>'Tranche fixes_Rev. brut'!J61</f>
      </c>
      <c r="L60" s="34" t="s">
        <v>26</v>
      </c>
      <c r="M60" s="37">
        <f>'Tranches fixes_Rev. imposable'!G30</f>
      </c>
      <c r="N60" s="38">
        <f>'Tranches fixes_Rev. imposable'!H30</f>
      </c>
      <c r="O60" s="37">
        <f>'Tranches fixes_Rev. imposable'!I30</f>
      </c>
      <c r="P60" s="38">
        <f>'Tranches fixes_Rev. imposable'!J30</f>
      </c>
      <c r="R60" s="37">
        <f>'Tranches fixes_Rev. imposable'!G62</f>
      </c>
      <c r="S60" s="38">
        <f>'Tranches fixes_Rev. imposable'!H62</f>
      </c>
      <c r="T60" s="37">
        <f>'Tranches fixes_Rev. imposable'!I62</f>
      </c>
      <c r="U60" s="38">
        <f>'Tranches fixes_Rev. imposable'!J62</f>
      </c>
    </row>
    <row r="61" spans="1:21" ht="15">
      <c r="A61" s="34" t="s">
        <v>28</v>
      </c>
      <c r="B61" s="37">
        <f>'Tranche fixes_Rev. brut'!G31</f>
      </c>
      <c r="C61" s="38">
        <f>'Tranche fixes_Rev. brut'!H31</f>
      </c>
      <c r="D61" s="37">
        <f>'Tranche fixes_Rev. brut'!I31</f>
      </c>
      <c r="E61" s="38">
        <f>'Tranche fixes_Rev. brut'!J31</f>
      </c>
      <c r="G61" s="37">
        <f>'Tranche fixes_Rev. brut'!G62</f>
      </c>
      <c r="H61" s="38">
        <f>'Tranche fixes_Rev. brut'!H62</f>
      </c>
      <c r="I61" s="37">
        <f>'Tranche fixes_Rev. brut'!I62</f>
      </c>
      <c r="J61" s="38">
        <f>'Tranche fixes_Rev. brut'!J62</f>
      </c>
      <c r="L61" s="34" t="s">
        <v>27</v>
      </c>
      <c r="M61" s="37">
        <f>'Tranches fixes_Rev. imposable'!G31</f>
      </c>
      <c r="N61" s="38">
        <f>'Tranches fixes_Rev. imposable'!H31</f>
      </c>
      <c r="O61" s="37">
        <f>'Tranches fixes_Rev. imposable'!I31</f>
      </c>
      <c r="P61" s="38">
        <f>'Tranches fixes_Rev. imposable'!J31</f>
      </c>
      <c r="R61" s="37">
        <f>'Tranches fixes_Rev. imposable'!G63</f>
      </c>
      <c r="S61" s="38">
        <f>'Tranches fixes_Rev. imposable'!H63</f>
      </c>
      <c r="T61" s="37">
        <f>'Tranches fixes_Rev. imposable'!I63</f>
      </c>
      <c r="U61" s="38">
        <f>'Tranches fixes_Rev. imposable'!J63</f>
      </c>
    </row>
    <row r="62" spans="1:21" ht="15">
      <c r="A62" s="34" t="s">
        <v>32</v>
      </c>
      <c r="B62" s="37">
        <f>'Tranche fixes_Rev. brut'!G32</f>
      </c>
      <c r="C62" s="38">
        <f>'Tranche fixes_Rev. brut'!H32</f>
      </c>
      <c r="D62" s="37">
        <f>'Tranche fixes_Rev. brut'!I32</f>
      </c>
      <c r="E62" s="38">
        <f>'Tranche fixes_Rev. brut'!J32</f>
      </c>
      <c r="G62" s="37">
        <f>'Tranche fixes_Rev. brut'!G63</f>
      </c>
      <c r="H62" s="38">
        <f>'Tranche fixes_Rev. brut'!H63</f>
      </c>
      <c r="I62" s="37">
        <f>'Tranche fixes_Rev. brut'!I63</f>
      </c>
      <c r="J62" s="38">
        <f>'Tranche fixes_Rev. brut'!J63</f>
      </c>
      <c r="L62" s="34" t="s">
        <v>28</v>
      </c>
      <c r="M62" s="37">
        <f>'Tranches fixes_Rev. imposable'!G32</f>
      </c>
      <c r="N62" s="38">
        <f>'Tranches fixes_Rev. imposable'!H32</f>
      </c>
      <c r="O62" s="37">
        <f>'Tranches fixes_Rev. imposable'!I32</f>
      </c>
      <c r="P62" s="38">
        <f>'Tranches fixes_Rev. imposable'!J32</f>
      </c>
      <c r="R62" s="37">
        <f>'Tranches fixes_Rev. imposable'!G64</f>
      </c>
      <c r="S62" s="38">
        <f>'Tranches fixes_Rev. imposable'!H64</f>
      </c>
      <c r="T62" s="37">
        <f>'Tranches fixes_Rev. imposable'!I64</f>
      </c>
      <c r="U62" s="38">
        <f>'Tranches fixes_Rev. imposable'!J64</f>
      </c>
    </row>
    <row r="63" spans="1:21" ht="15">
      <c r="A63" s="34" t="s">
        <v>33</v>
      </c>
      <c r="B63" s="37">
        <f>'Tranche fixes_Rev. brut'!G33</f>
      </c>
      <c r="C63" s="38">
        <f>'Tranche fixes_Rev. brut'!H33</f>
      </c>
      <c r="D63" s="37">
        <f>'Tranche fixes_Rev. brut'!I33</f>
      </c>
      <c r="E63" s="38">
        <f>'Tranche fixes_Rev. brut'!J33</f>
      </c>
      <c r="G63" s="37">
        <f>'Tranche fixes_Rev. brut'!G64</f>
      </c>
      <c r="H63" s="38">
        <f>'Tranche fixes_Rev. brut'!H64</f>
      </c>
      <c r="I63" s="37">
        <f>'Tranche fixes_Rev. brut'!I64</f>
      </c>
      <c r="J63" s="38">
        <f>'Tranche fixes_Rev. brut'!J64</f>
      </c>
      <c r="L63" s="34" t="s">
        <v>32</v>
      </c>
      <c r="M63" s="37">
        <f>'Tranches fixes_Rev. imposable'!G33</f>
      </c>
      <c r="N63" s="38">
        <f>'Tranches fixes_Rev. imposable'!H33</f>
      </c>
      <c r="O63" s="37">
        <f>'Tranches fixes_Rev. imposable'!I33</f>
      </c>
      <c r="P63" s="38">
        <f>'Tranches fixes_Rev. imposable'!J33</f>
      </c>
      <c r="R63" s="37">
        <f>'Tranches fixes_Rev. imposable'!G65</f>
      </c>
      <c r="S63" s="38">
        <f>'Tranches fixes_Rev. imposable'!H65</f>
      </c>
      <c r="T63" s="37">
        <f>'Tranches fixes_Rev. imposable'!I65</f>
      </c>
      <c r="U63" s="38">
        <f>'Tranches fixes_Rev. imposable'!J65</f>
      </c>
    </row>
    <row r="64" spans="1:21" ht="15">
      <c r="A64" s="34" t="s">
        <v>34</v>
      </c>
      <c r="B64" s="37">
        <f>'Tranche fixes_Rev. brut'!G34</f>
      </c>
      <c r="C64" s="38">
        <f>'Tranche fixes_Rev. brut'!H34</f>
      </c>
      <c r="D64" s="37">
        <f>'Tranche fixes_Rev. brut'!I34</f>
      </c>
      <c r="E64" s="38">
        <f>'Tranche fixes_Rev. brut'!J34</f>
      </c>
      <c r="G64" s="37">
        <f>'Tranche fixes_Rev. brut'!G65</f>
      </c>
      <c r="H64" s="38">
        <f>'Tranche fixes_Rev. brut'!H65</f>
      </c>
      <c r="I64" s="37">
        <f>'Tranche fixes_Rev. brut'!I65</f>
      </c>
      <c r="J64" s="38">
        <f>'Tranche fixes_Rev. brut'!J65</f>
      </c>
      <c r="L64" s="34" t="s">
        <v>33</v>
      </c>
      <c r="M64" s="37">
        <f>'Tranches fixes_Rev. imposable'!G34</f>
      </c>
      <c r="N64" s="38">
        <f>'Tranches fixes_Rev. imposable'!H34</f>
      </c>
      <c r="O64" s="37">
        <f>'Tranches fixes_Rev. imposable'!I34</f>
      </c>
      <c r="P64" s="38">
        <f>'Tranches fixes_Rev. imposable'!J34</f>
      </c>
      <c r="R64" s="37">
        <f>'Tranches fixes_Rev. imposable'!G66</f>
      </c>
      <c r="S64" s="38">
        <f>'Tranches fixes_Rev. imposable'!H66</f>
      </c>
      <c r="T64" s="37">
        <f>'Tranches fixes_Rev. imposable'!I66</f>
      </c>
      <c r="U64" s="38">
        <f>'Tranches fixes_Rev. imposable'!J66</f>
      </c>
    </row>
    <row r="65" spans="1:21" ht="15">
      <c r="A65" s="34" t="s">
        <v>29</v>
      </c>
      <c r="B65" s="37">
        <f>'Tranche fixes_Rev. brut'!G35</f>
      </c>
      <c r="C65" s="38">
        <f>'Tranche fixes_Rev. brut'!H35</f>
      </c>
      <c r="D65" s="37">
        <f>'Tranche fixes_Rev. brut'!I35</f>
      </c>
      <c r="E65" s="38">
        <f>'Tranche fixes_Rev. brut'!J35</f>
      </c>
      <c r="G65" s="37">
        <f>'Tranche fixes_Rev. brut'!G66</f>
      </c>
      <c r="H65" s="38">
        <f>'Tranche fixes_Rev. brut'!H66</f>
      </c>
      <c r="I65" s="37">
        <f>'Tranche fixes_Rev. brut'!I66</f>
      </c>
      <c r="J65" s="38">
        <f>'Tranche fixes_Rev. brut'!J66</f>
      </c>
      <c r="L65" s="34" t="s">
        <v>34</v>
      </c>
      <c r="M65" s="37">
        <f>'Tranches fixes_Rev. imposable'!G35</f>
      </c>
      <c r="N65" s="38">
        <f>'Tranches fixes_Rev. imposable'!H35</f>
      </c>
      <c r="O65" s="37">
        <f>'Tranches fixes_Rev. imposable'!I35</f>
      </c>
      <c r="P65" s="38">
        <f>'Tranches fixes_Rev. imposable'!J35</f>
      </c>
      <c r="R65" s="37">
        <f>'Tranches fixes_Rev. imposable'!G67</f>
      </c>
      <c r="S65" s="38">
        <f>'Tranches fixes_Rev. imposable'!H67</f>
      </c>
      <c r="T65" s="37">
        <f>'Tranches fixes_Rev. imposable'!I67</f>
      </c>
      <c r="U65" s="38">
        <f>'Tranches fixes_Rev. imposable'!J67</f>
      </c>
    </row>
    <row r="66" spans="1:21" ht="15">
      <c r="A66" s="34" t="s">
        <v>35</v>
      </c>
      <c r="B66" s="37">
        <f>'Tranche fixes_Rev. brut'!G36</f>
      </c>
      <c r="C66" s="38">
        <f>'Tranche fixes_Rev. brut'!H36</f>
      </c>
      <c r="D66" s="37">
        <f>'Tranche fixes_Rev. brut'!I36</f>
      </c>
      <c r="E66" s="38">
        <f>'Tranche fixes_Rev. brut'!J36</f>
      </c>
      <c r="G66" s="37">
        <f>'Tranche fixes_Rev. brut'!G67</f>
      </c>
      <c r="H66" s="38">
        <f>'Tranche fixes_Rev. brut'!H67</f>
      </c>
      <c r="I66" s="37">
        <f>'Tranche fixes_Rev. brut'!I67</f>
      </c>
      <c r="J66" s="38">
        <f>'Tranche fixes_Rev. brut'!J67</f>
      </c>
      <c r="L66" s="34" t="s">
        <v>29</v>
      </c>
      <c r="M66" s="37">
        <f>'Tranches fixes_Rev. imposable'!G36</f>
      </c>
      <c r="N66" s="38">
        <f>'Tranches fixes_Rev. imposable'!H36</f>
      </c>
      <c r="O66" s="37">
        <f>'Tranches fixes_Rev. imposable'!I36</f>
      </c>
      <c r="P66" s="38">
        <f>'Tranches fixes_Rev. imposable'!J36</f>
      </c>
      <c r="R66" s="37">
        <f>'Tranches fixes_Rev. imposable'!G68</f>
      </c>
      <c r="S66" s="38">
        <f>'Tranches fixes_Rev. imposable'!H68</f>
      </c>
      <c r="T66" s="37">
        <f>'Tranches fixes_Rev. imposable'!I68</f>
      </c>
      <c r="U66" s="38">
        <f>'Tranches fixes_Rev. imposable'!J68</f>
      </c>
    </row>
    <row r="67" spans="1:21" ht="15">
      <c r="A67" s="34" t="s">
        <v>36</v>
      </c>
      <c r="B67" s="37">
        <f>'Tranche fixes_Rev. brut'!G37</f>
      </c>
      <c r="C67" s="38">
        <f>'Tranche fixes_Rev. brut'!H37</f>
      </c>
      <c r="D67" s="37">
        <f>'Tranche fixes_Rev. brut'!I37</f>
      </c>
      <c r="E67" s="38">
        <f>'Tranche fixes_Rev. brut'!J37</f>
      </c>
      <c r="G67" s="37">
        <f>'Tranche fixes_Rev. brut'!G68</f>
      </c>
      <c r="H67" s="38">
        <f>'Tranche fixes_Rev. brut'!H68</f>
      </c>
      <c r="I67" s="37">
        <f>'Tranche fixes_Rev. brut'!I68</f>
      </c>
      <c r="J67" s="38">
        <f>'Tranche fixes_Rev. brut'!J68</f>
      </c>
      <c r="L67" s="34" t="s">
        <v>35</v>
      </c>
      <c r="M67" s="37">
        <f>'Tranches fixes_Rev. imposable'!G37</f>
      </c>
      <c r="N67" s="38">
        <f>'Tranches fixes_Rev. imposable'!H37</f>
      </c>
      <c r="O67" s="37">
        <f>'Tranches fixes_Rev. imposable'!I37</f>
      </c>
      <c r="P67" s="38">
        <f>'Tranches fixes_Rev. imposable'!J37</f>
      </c>
      <c r="R67" s="37">
        <f>'Tranches fixes_Rev. imposable'!G69</f>
      </c>
      <c r="S67" s="38">
        <f>'Tranches fixes_Rev. imposable'!H69</f>
      </c>
      <c r="T67" s="37">
        <f>'Tranches fixes_Rev. imposable'!I69</f>
      </c>
      <c r="U67" s="38">
        <f>'Tranches fixes_Rev. imposable'!J69</f>
      </c>
    </row>
    <row r="68" spans="1:21" ht="15">
      <c r="A68" s="34" t="s">
        <v>37</v>
      </c>
      <c r="B68" s="37">
        <f>'Tranche fixes_Rev. brut'!G38</f>
      </c>
      <c r="C68" s="38">
        <f>'Tranche fixes_Rev. brut'!H38</f>
      </c>
      <c r="D68" s="37">
        <f>'Tranche fixes_Rev. brut'!I38</f>
      </c>
      <c r="E68" s="38">
        <f>'Tranche fixes_Rev. brut'!J38</f>
      </c>
      <c r="G68" s="37">
        <f>'Tranche fixes_Rev. brut'!G69</f>
      </c>
      <c r="H68" s="38">
        <f>'Tranche fixes_Rev. brut'!H69</f>
      </c>
      <c r="I68" s="37">
        <f>'Tranche fixes_Rev. brut'!I69</f>
      </c>
      <c r="J68" s="38">
        <f>'Tranche fixes_Rev. brut'!J69</f>
      </c>
      <c r="L68" s="34" t="s">
        <v>36</v>
      </c>
      <c r="M68" s="37">
        <f>'Tranches fixes_Rev. imposable'!G38</f>
      </c>
      <c r="N68" s="38">
        <f>'Tranches fixes_Rev. imposable'!H38</f>
      </c>
      <c r="O68" s="37">
        <f>'Tranches fixes_Rev. imposable'!I38</f>
      </c>
      <c r="P68" s="38">
        <f>'Tranches fixes_Rev. imposable'!J38</f>
      </c>
      <c r="R68" s="37">
        <f>'Tranches fixes_Rev. imposable'!G70</f>
      </c>
      <c r="S68" s="38">
        <f>'Tranches fixes_Rev. imposable'!H70</f>
      </c>
      <c r="T68" s="37">
        <f>'Tranches fixes_Rev. imposable'!I70</f>
      </c>
      <c r="U68" s="38">
        <f>'Tranches fixes_Rev. imposable'!J70</f>
      </c>
    </row>
    <row r="69" spans="1:21" ht="15">
      <c r="A69" s="34" t="s">
        <v>38</v>
      </c>
      <c r="B69" s="37">
        <f>'Tranche fixes_Rev. brut'!G39</f>
      </c>
      <c r="C69" s="38">
        <f>'Tranche fixes_Rev. brut'!H39</f>
      </c>
      <c r="D69" s="37">
        <f>'Tranche fixes_Rev. brut'!I39</f>
      </c>
      <c r="E69" s="38">
        <f>'Tranche fixes_Rev. brut'!J39</f>
      </c>
      <c r="G69" s="37">
        <f>'Tranche fixes_Rev. brut'!G70</f>
      </c>
      <c r="H69" s="38">
        <f>'Tranche fixes_Rev. brut'!H70</f>
      </c>
      <c r="I69" s="37">
        <f>'Tranche fixes_Rev. brut'!I70</f>
      </c>
      <c r="J69" s="38">
        <f>'Tranche fixes_Rev. brut'!J70</f>
      </c>
      <c r="L69" s="34" t="s">
        <v>37</v>
      </c>
      <c r="M69" s="37">
        <f>'Tranches fixes_Rev. imposable'!G39</f>
      </c>
      <c r="N69" s="38">
        <f>'Tranches fixes_Rev. imposable'!H39</f>
      </c>
      <c r="O69" s="37">
        <f>'Tranches fixes_Rev. imposable'!I39</f>
      </c>
      <c r="P69" s="38">
        <f>'Tranches fixes_Rev. imposable'!J39</f>
      </c>
      <c r="R69" s="37">
        <f>'Tranches fixes_Rev. imposable'!G71</f>
      </c>
      <c r="S69" s="38">
        <f>'Tranches fixes_Rev. imposable'!H71</f>
      </c>
      <c r="T69" s="37">
        <f>'Tranches fixes_Rev. imposable'!I71</f>
      </c>
      <c r="U69" s="38">
        <f>'Tranches fixes_Rev. imposable'!J71</f>
      </c>
    </row>
    <row r="70" spans="1:21" ht="15">
      <c r="A70" s="39" t="s">
        <v>39</v>
      </c>
      <c r="B70" s="43">
        <f>'Tranche fixes_Rev. brut'!G40</f>
      </c>
      <c r="C70" s="44">
        <f>'Tranche fixes_Rev. brut'!H40</f>
      </c>
      <c r="D70" s="45">
        <f>'Tranche fixes_Rev. brut'!I40</f>
      </c>
      <c r="E70" s="46">
        <f>'Tranche fixes_Rev. brut'!J40</f>
      </c>
      <c r="G70" s="43">
        <f>'Tranche fixes_Rev. brut'!G71</f>
      </c>
      <c r="H70" s="44">
        <f>'Tranche fixes_Rev. brut'!H71</f>
      </c>
      <c r="I70" s="45">
        <f>'Tranche fixes_Rev. brut'!I71</f>
      </c>
      <c r="J70" s="46">
        <f>'Tranche fixes_Rev. brut'!J71</f>
      </c>
      <c r="L70" s="34" t="s">
        <v>38</v>
      </c>
      <c r="M70" s="37">
        <f>'Tranches fixes_Rev. imposable'!G40</f>
      </c>
      <c r="N70" s="38">
        <f>'Tranches fixes_Rev. imposable'!H40</f>
      </c>
      <c r="O70" s="37">
        <f>'Tranches fixes_Rev. imposable'!I40</f>
      </c>
      <c r="P70" s="38">
        <f>'Tranches fixes_Rev. imposable'!J40</f>
      </c>
      <c r="R70" s="37">
        <f>'Tranches fixes_Rev. imposable'!G72</f>
      </c>
      <c r="S70" s="38">
        <f>'Tranches fixes_Rev. imposable'!H72</f>
      </c>
      <c r="T70" s="37">
        <f>'Tranches fixes_Rev. imposable'!I72</f>
      </c>
      <c r="U70" s="38">
        <f>'Tranches fixes_Rev. imposable'!J72</f>
      </c>
    </row>
    <row r="71" spans="12:21" ht="15">
      <c r="L71" s="39" t="s">
        <v>39</v>
      </c>
      <c r="M71" s="43">
        <f>'Tranches fixes_Rev. imposable'!G41</f>
      </c>
      <c r="N71" s="44">
        <f>'Tranches fixes_Rev. imposable'!H41</f>
      </c>
      <c r="O71" s="45">
        <f>'Tranches fixes_Rev. imposable'!I41</f>
      </c>
      <c r="P71" s="46">
        <f>'Tranches fixes_Rev. imposable'!J41</f>
      </c>
      <c r="R71" s="43">
        <f>'Tranches fixes_Rev. imposable'!G73</f>
      </c>
      <c r="S71" s="44">
        <f>'Tranches fixes_Rev. imposable'!H73</f>
      </c>
      <c r="T71" s="45">
        <f>'Tranches fixes_Rev. imposable'!I73</f>
      </c>
      <c r="U71" s="46">
        <f>'Tranches fixes_Rev. imposable'!J73</f>
      </c>
    </row>
  </sheetData>
  <sheetProtection sheet="1" objects="1" scenarios="1"/>
  <mergeCells count="52">
    <mergeCell ref="R11:U11"/>
    <mergeCell ref="R12:U12"/>
    <mergeCell ref="R13:U13"/>
    <mergeCell ref="B10:E10"/>
    <mergeCell ref="G10:J10"/>
    <mergeCell ref="M10:P10"/>
    <mergeCell ref="R10:U10"/>
    <mergeCell ref="G12:J12"/>
    <mergeCell ref="M12:P12"/>
    <mergeCell ref="B13:E13"/>
    <mergeCell ref="A11:A12"/>
    <mergeCell ref="B11:E11"/>
    <mergeCell ref="G11:J11"/>
    <mergeCell ref="L11:L12"/>
    <mergeCell ref="M11:P11"/>
    <mergeCell ref="G14:H14"/>
    <mergeCell ref="I14:J14"/>
    <mergeCell ref="M14:N14"/>
    <mergeCell ref="O14:P14"/>
    <mergeCell ref="B12:E12"/>
    <mergeCell ref="G13:J13"/>
    <mergeCell ref="M13:P13"/>
    <mergeCell ref="M44:P44"/>
    <mergeCell ref="R44:U44"/>
    <mergeCell ref="R14:S14"/>
    <mergeCell ref="T14:U14"/>
    <mergeCell ref="B42:E42"/>
    <mergeCell ref="G42:J42"/>
    <mergeCell ref="M42:P42"/>
    <mergeCell ref="R42:U42"/>
    <mergeCell ref="B14:C14"/>
    <mergeCell ref="D14:E14"/>
    <mergeCell ref="A43:A44"/>
    <mergeCell ref="B43:E43"/>
    <mergeCell ref="G43:J43"/>
    <mergeCell ref="L43:L44"/>
    <mergeCell ref="M43:P43"/>
    <mergeCell ref="R46:S46"/>
    <mergeCell ref="O46:P46"/>
    <mergeCell ref="R43:U43"/>
    <mergeCell ref="B44:E44"/>
    <mergeCell ref="G44:J44"/>
    <mergeCell ref="T46:U46"/>
    <mergeCell ref="B45:E45"/>
    <mergeCell ref="G45:J45"/>
    <mergeCell ref="M45:P45"/>
    <mergeCell ref="R45:U45"/>
    <mergeCell ref="B46:C46"/>
    <mergeCell ref="D46:E46"/>
    <mergeCell ref="G46:H46"/>
    <mergeCell ref="I46:J46"/>
    <mergeCell ref="M46:N46"/>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T31"/>
  <sheetViews>
    <sheetView zoomScalePageLayoutView="0" workbookViewId="0" topLeftCell="A1">
      <selection activeCell="H32" sqref="H32"/>
    </sheetView>
  </sheetViews>
  <sheetFormatPr defaultColWidth="11.57421875" defaultRowHeight="15"/>
  <cols>
    <col min="1" max="1" width="16.7109375" style="1" customWidth="1"/>
    <col min="2" max="2" width="7.57421875" style="1" customWidth="1"/>
    <col min="3" max="3" width="8.140625" style="1" customWidth="1"/>
    <col min="4" max="4" width="6.7109375" style="1" customWidth="1"/>
    <col min="5" max="5" width="7.57421875" style="1" customWidth="1"/>
    <col min="6" max="6" width="11.57421875" style="1" customWidth="1"/>
    <col min="7" max="7" width="10.421875" style="1" customWidth="1"/>
    <col min="8" max="8" width="7.57421875" style="1" customWidth="1"/>
    <col min="9" max="10" width="6.7109375" style="1" customWidth="1"/>
    <col min="11" max="11" width="2.00390625" style="1" customWidth="1"/>
    <col min="12" max="12" width="9.28125" style="1" customWidth="1"/>
    <col min="13" max="15" width="6.7109375" style="1" customWidth="1"/>
    <col min="16" max="16" width="2.140625" style="1" customWidth="1"/>
    <col min="17" max="20" width="6.7109375" style="1" customWidth="1"/>
    <col min="21" max="16384" width="11.57421875" style="1" customWidth="1"/>
  </cols>
  <sheetData>
    <row r="1" spans="1:20" ht="41.25" customHeight="1">
      <c r="A1" s="142" t="s">
        <v>80</v>
      </c>
      <c r="B1" s="143"/>
      <c r="C1" s="143"/>
      <c r="D1" s="143"/>
      <c r="E1" s="143"/>
      <c r="F1" s="143"/>
      <c r="G1" s="143"/>
      <c r="H1" s="143"/>
      <c r="I1" s="143"/>
      <c r="J1" s="143"/>
      <c r="K1" s="143"/>
      <c r="L1" s="143"/>
      <c r="M1" s="143"/>
      <c r="N1" s="143"/>
      <c r="O1" s="143"/>
      <c r="P1" s="143"/>
      <c r="Q1" s="143"/>
      <c r="R1" s="143"/>
      <c r="S1" s="143"/>
      <c r="T1" s="143"/>
    </row>
    <row r="2" spans="1:20" ht="18" customHeight="1">
      <c r="A2" s="115" t="s">
        <v>87</v>
      </c>
      <c r="B2" s="115"/>
      <c r="C2" s="115"/>
      <c r="D2" s="115"/>
      <c r="E2" s="115"/>
      <c r="F2" s="115"/>
      <c r="G2" s="115"/>
      <c r="H2" s="115"/>
      <c r="I2" s="115"/>
      <c r="J2" s="115"/>
      <c r="K2" s="115"/>
      <c r="L2" s="115"/>
      <c r="M2" s="115"/>
      <c r="N2" s="115"/>
      <c r="O2" s="115"/>
      <c r="P2" s="115"/>
      <c r="Q2" s="115"/>
      <c r="R2" s="115"/>
      <c r="S2" s="115"/>
      <c r="T2" s="115"/>
    </row>
    <row r="3" spans="1:10" ht="15.75" customHeight="1">
      <c r="A3" s="5" t="s">
        <v>82</v>
      </c>
      <c r="B3" s="2"/>
      <c r="F3" s="5"/>
      <c r="G3" s="5"/>
      <c r="H3" s="6"/>
      <c r="I3" s="104" t="s">
        <v>81</v>
      </c>
      <c r="J3" s="2"/>
    </row>
    <row r="4" spans="2:10" ht="9" customHeight="1">
      <c r="B4" s="2"/>
      <c r="F4" s="5"/>
      <c r="G4" s="5"/>
      <c r="H4" s="5"/>
      <c r="I4" s="2"/>
      <c r="J4" s="2"/>
    </row>
    <row r="5" spans="2:10" ht="15.75" customHeight="1">
      <c r="B5" s="97" t="s">
        <v>83</v>
      </c>
      <c r="F5" s="5"/>
      <c r="H5" s="6"/>
      <c r="I5" s="99" t="s">
        <v>66</v>
      </c>
      <c r="J5" s="2"/>
    </row>
    <row r="6" spans="2:15" ht="15">
      <c r="B6" s="98" t="s">
        <v>64</v>
      </c>
      <c r="C6" s="8"/>
      <c r="F6" s="9"/>
      <c r="H6" s="10">
        <f>O6*0.1*H3</f>
        <v>0</v>
      </c>
      <c r="I6" s="100" t="s">
        <v>67</v>
      </c>
      <c r="J6" s="2"/>
      <c r="O6" s="5">
        <f>'Tranche fixes_Rev. brut'!O6</f>
        <v>8.37</v>
      </c>
    </row>
    <row r="7" spans="2:10" ht="15">
      <c r="B7" s="97" t="s">
        <v>65</v>
      </c>
      <c r="C7" s="8"/>
      <c r="D7" s="12">
        <f>'Tranche fixes_Rev. brut'!D7</f>
        <v>0.055</v>
      </c>
      <c r="E7" s="1" t="s">
        <v>70</v>
      </c>
      <c r="F7" s="9"/>
      <c r="H7" s="9">
        <f>D7*H6*10</f>
        <v>0</v>
      </c>
      <c r="I7" s="101" t="s">
        <v>68</v>
      </c>
      <c r="J7" s="2"/>
    </row>
    <row r="8" spans="2:10" ht="15.75" thickBot="1">
      <c r="B8" s="97" t="s">
        <v>84</v>
      </c>
      <c r="C8" s="8"/>
      <c r="F8" s="9"/>
      <c r="H8" s="14">
        <f>IF(H5="","",H5-H6-H7)</f>
      </c>
      <c r="I8" s="5" t="s">
        <v>69</v>
      </c>
      <c r="J8" s="2"/>
    </row>
    <row r="9" spans="1:11" ht="10.5" customHeight="1" thickTop="1">
      <c r="A9" s="5"/>
      <c r="B9" s="8"/>
      <c r="C9" s="4"/>
      <c r="F9" s="5"/>
      <c r="G9" s="4"/>
      <c r="H9" s="15"/>
      <c r="K9" s="5"/>
    </row>
    <row r="10" spans="1:13" ht="15">
      <c r="A10" s="50" t="s">
        <v>78</v>
      </c>
      <c r="B10" s="53"/>
      <c r="C10" s="51"/>
      <c r="D10" s="54">
        <v>0.7</v>
      </c>
      <c r="E10" s="51"/>
      <c r="F10" s="72" t="s">
        <v>44</v>
      </c>
      <c r="G10" s="53"/>
      <c r="H10" s="51"/>
      <c r="I10" s="51"/>
      <c r="J10" s="51"/>
      <c r="K10" s="52"/>
      <c r="L10" s="51"/>
      <c r="M10" s="74">
        <f>H8</f>
      </c>
    </row>
    <row r="11" spans="1:6" ht="15">
      <c r="A11" s="102" t="s">
        <v>79</v>
      </c>
      <c r="B11" s="17"/>
      <c r="C11" s="17"/>
      <c r="D11" s="17"/>
      <c r="E11" s="17"/>
      <c r="F11" s="17"/>
    </row>
    <row r="12" spans="1:20" ht="31.5" customHeight="1">
      <c r="A12" s="18"/>
      <c r="B12" s="116" t="s">
        <v>76</v>
      </c>
      <c r="C12" s="116"/>
      <c r="D12" s="116"/>
      <c r="E12" s="116"/>
      <c r="G12" s="116" t="s">
        <v>77</v>
      </c>
      <c r="H12" s="116"/>
      <c r="I12" s="116"/>
      <c r="J12" s="116"/>
      <c r="L12" s="116"/>
      <c r="M12" s="116"/>
      <c r="N12" s="116"/>
      <c r="O12" s="116"/>
      <c r="Q12" s="116"/>
      <c r="R12" s="116"/>
      <c r="S12" s="116"/>
      <c r="T12" s="116"/>
    </row>
    <row r="13" spans="1:20" ht="17.25" customHeight="1">
      <c r="A13" s="141" t="s">
        <v>71</v>
      </c>
      <c r="B13" s="119" t="s">
        <v>72</v>
      </c>
      <c r="C13" s="120"/>
      <c r="D13" s="120"/>
      <c r="E13" s="121"/>
      <c r="G13" s="122" t="s">
        <v>72</v>
      </c>
      <c r="H13" s="123"/>
      <c r="I13" s="123"/>
      <c r="J13" s="124"/>
      <c r="L13" s="122"/>
      <c r="M13" s="123"/>
      <c r="N13" s="123"/>
      <c r="O13" s="124"/>
      <c r="Q13" s="122"/>
      <c r="R13" s="123"/>
      <c r="S13" s="123"/>
      <c r="T13" s="124"/>
    </row>
    <row r="14" spans="1:20" ht="36.75" customHeight="1">
      <c r="A14" s="118"/>
      <c r="B14" s="125" t="s">
        <v>73</v>
      </c>
      <c r="C14" s="126"/>
      <c r="D14" s="126"/>
      <c r="E14" s="127"/>
      <c r="G14" s="128" t="s">
        <v>73</v>
      </c>
      <c r="H14" s="129"/>
      <c r="I14" s="129"/>
      <c r="J14" s="130"/>
      <c r="L14" s="128"/>
      <c r="M14" s="129"/>
      <c r="N14" s="129"/>
      <c r="O14" s="130"/>
      <c r="Q14" s="128"/>
      <c r="R14" s="129"/>
      <c r="S14" s="129"/>
      <c r="T14" s="130"/>
    </row>
    <row r="15" spans="1:20" ht="15" customHeight="1">
      <c r="A15" s="19"/>
      <c r="B15" s="108"/>
      <c r="C15" s="109"/>
      <c r="D15" s="109"/>
      <c r="E15" s="110"/>
      <c r="G15" s="131"/>
      <c r="H15" s="116"/>
      <c r="I15" s="116"/>
      <c r="J15" s="132"/>
      <c r="L15" s="133"/>
      <c r="M15" s="134"/>
      <c r="N15" s="134"/>
      <c r="O15" s="135"/>
      <c r="Q15" s="133"/>
      <c r="R15" s="134"/>
      <c r="S15" s="134"/>
      <c r="T15" s="135"/>
    </row>
    <row r="16" spans="2:20" ht="15" customHeight="1">
      <c r="B16" s="119" t="s">
        <v>74</v>
      </c>
      <c r="C16" s="121"/>
      <c r="D16" s="119" t="s">
        <v>75</v>
      </c>
      <c r="E16" s="121"/>
      <c r="G16" s="122" t="s">
        <v>74</v>
      </c>
      <c r="H16" s="124"/>
      <c r="I16" s="122" t="s">
        <v>75</v>
      </c>
      <c r="J16" s="124"/>
      <c r="L16" s="122"/>
      <c r="M16" s="123"/>
      <c r="N16" s="122"/>
      <c r="O16" s="124"/>
      <c r="Q16" s="122"/>
      <c r="R16" s="123"/>
      <c r="S16" s="122"/>
      <c r="T16" s="124"/>
    </row>
    <row r="17" spans="2:20" ht="15">
      <c r="B17" s="108" t="s">
        <v>13</v>
      </c>
      <c r="C17" s="109" t="s">
        <v>14</v>
      </c>
      <c r="D17" s="108" t="s">
        <v>13</v>
      </c>
      <c r="E17" s="110" t="s">
        <v>14</v>
      </c>
      <c r="G17" s="105" t="s">
        <v>13</v>
      </c>
      <c r="H17" s="106" t="s">
        <v>14</v>
      </c>
      <c r="I17" s="105" t="s">
        <v>13</v>
      </c>
      <c r="J17" s="107" t="s">
        <v>14</v>
      </c>
      <c r="K17" s="26"/>
      <c r="L17" s="105"/>
      <c r="M17" s="106"/>
      <c r="N17" s="105"/>
      <c r="O17" s="107"/>
      <c r="Q17" s="105"/>
      <c r="R17" s="106"/>
      <c r="S17" s="105"/>
      <c r="T17" s="107"/>
    </row>
    <row r="18" spans="1:20" ht="15" customHeight="1">
      <c r="A18" s="73" t="s">
        <v>15</v>
      </c>
      <c r="B18" s="28"/>
      <c r="C18" s="29">
        <f>IF($H$5="","",B18/$H$5)</f>
      </c>
      <c r="D18" s="30">
        <f>IF($H$5="","",$H$5-B18)</f>
      </c>
      <c r="E18" s="29">
        <f>IF($H$5="","",D18/$H$5)</f>
      </c>
      <c r="G18" s="31">
        <f>IF($B18="","",IF(B18-$H$6-$H$7&lt;$D$10*$H$3,$D$10*$H$3,IF(B18-$H$6-$H$7&lt;$M$10*$H$3,ROUND((B18-$H$6-$H$7)*20,0.1)/20,$M$10*$H$3)))</f>
      </c>
      <c r="H18" s="32">
        <f>IF($H$5="","",G18/$H$8)</f>
      </c>
      <c r="I18" s="31">
        <f>IF($H$5="","",$H$8-G18)</f>
      </c>
      <c r="J18" s="32">
        <f>IF($H$5="","",1-H18)</f>
      </c>
      <c r="K18" s="33"/>
      <c r="L18" s="31"/>
      <c r="M18" s="32"/>
      <c r="N18" s="31"/>
      <c r="O18" s="32"/>
      <c r="Q18" s="31"/>
      <c r="R18" s="32"/>
      <c r="S18" s="31"/>
      <c r="T18" s="32"/>
    </row>
    <row r="19" spans="1:20" ht="15">
      <c r="A19" s="58"/>
      <c r="B19" s="35"/>
      <c r="C19" s="29">
        <f>IF($H$5="","",B19/$H$5)</f>
      </c>
      <c r="D19" s="36">
        <f>IF($H$5="","",$H$5-B19)</f>
      </c>
      <c r="E19" s="29">
        <f>IF($H$5="","",D19/$H$5)</f>
      </c>
      <c r="G19" s="37">
        <f>IF($B19="","",IF(B19-$H$6-$H$7&lt;$D$10*$H$3,$D$10*$H$3,ROUND((B19-$H$6-$H$7)*20,0.1)/20))</f>
      </c>
      <c r="H19" s="38">
        <f>IF($H$5="","",G19/$H$8)</f>
      </c>
      <c r="I19" s="37">
        <f>IF($H$5="","",$H$8-G19)</f>
      </c>
      <c r="J19" s="38">
        <f>IF($H$5="","",1-H19)</f>
      </c>
      <c r="L19" s="37"/>
      <c r="M19" s="38"/>
      <c r="N19" s="37"/>
      <c r="O19" s="38"/>
      <c r="Q19" s="37"/>
      <c r="R19" s="38"/>
      <c r="S19" s="37"/>
      <c r="T19" s="38"/>
    </row>
    <row r="20" spans="1:20" ht="15.75" customHeight="1">
      <c r="A20" s="58"/>
      <c r="B20" s="35"/>
      <c r="C20" s="29">
        <f>IF($H$5="","",B20/$H$5)</f>
      </c>
      <c r="D20" s="36">
        <f>IF($H$5="","",$H$5-B20)</f>
      </c>
      <c r="E20" s="29">
        <f>IF($H$5="","",D20/$H$5)</f>
      </c>
      <c r="G20" s="37">
        <f>IF($B20="","",IF(B20-$H$6-$H$7&lt;$D$10*$H$3,$D$10*$H$3,ROUND((B20-$H$6-$H$7)*20,0.1)/20))</f>
      </c>
      <c r="H20" s="38">
        <f>IF($H$5="","",G20/$H$8)</f>
      </c>
      <c r="I20" s="37">
        <f>IF($H$5="","",$H$8-G20)</f>
      </c>
      <c r="J20" s="38">
        <f>IF($H$5="","",1-H20)</f>
      </c>
      <c r="L20" s="37"/>
      <c r="M20" s="38"/>
      <c r="N20" s="37"/>
      <c r="O20" s="38"/>
      <c r="Q20" s="37"/>
      <c r="R20" s="38"/>
      <c r="S20" s="37"/>
      <c r="T20" s="38"/>
    </row>
    <row r="21" spans="1:20" ht="15.75" customHeight="1">
      <c r="A21" s="58"/>
      <c r="B21" s="35"/>
      <c r="C21" s="29">
        <f aca="true" t="shared" si="0" ref="C21:C31">IF($H$5="","",B21/$H$5)</f>
      </c>
      <c r="D21" s="36">
        <f aca="true" t="shared" si="1" ref="D21:D31">IF($H$5="","",$H$5-B21)</f>
      </c>
      <c r="E21" s="29">
        <f aca="true" t="shared" si="2" ref="E21:E31">IF($H$5="","",D21/$H$5)</f>
      </c>
      <c r="G21" s="37">
        <f aca="true" t="shared" si="3" ref="G21:G31">IF($B21="","",IF(B21-$H$6-$H$7&lt;$D$10*$H$3,$D$10*$H$3,ROUND((B21-$H$6-$H$7)*20,0.1)/20))</f>
      </c>
      <c r="H21" s="38">
        <f aca="true" t="shared" si="4" ref="H21:H31">IF($H$5="","",G21/$H$8)</f>
      </c>
      <c r="I21" s="37">
        <f aca="true" t="shared" si="5" ref="I21:I31">IF($H$5="","",$H$8-G21)</f>
      </c>
      <c r="J21" s="38">
        <f aca="true" t="shared" si="6" ref="J21:J31">IF($H$5="","",1-H21)</f>
      </c>
      <c r="L21" s="37"/>
      <c r="M21" s="38"/>
      <c r="N21" s="37"/>
      <c r="O21" s="38"/>
      <c r="Q21" s="37"/>
      <c r="R21" s="38"/>
      <c r="S21" s="37"/>
      <c r="T21" s="38"/>
    </row>
    <row r="22" spans="1:20" ht="15.75" customHeight="1">
      <c r="A22" s="58"/>
      <c r="B22" s="35"/>
      <c r="C22" s="29">
        <f t="shared" si="0"/>
      </c>
      <c r="D22" s="36">
        <f t="shared" si="1"/>
      </c>
      <c r="E22" s="29">
        <f t="shared" si="2"/>
      </c>
      <c r="G22" s="37">
        <f t="shared" si="3"/>
      </c>
      <c r="H22" s="38">
        <f t="shared" si="4"/>
      </c>
      <c r="I22" s="37">
        <f t="shared" si="5"/>
      </c>
      <c r="J22" s="38">
        <f t="shared" si="6"/>
      </c>
      <c r="L22" s="37"/>
      <c r="M22" s="38"/>
      <c r="N22" s="37"/>
      <c r="O22" s="38"/>
      <c r="Q22" s="37"/>
      <c r="R22" s="38"/>
      <c r="S22" s="37"/>
      <c r="T22" s="38"/>
    </row>
    <row r="23" spans="1:20" ht="15.75" customHeight="1">
      <c r="A23" s="58"/>
      <c r="B23" s="35"/>
      <c r="C23" s="29">
        <f t="shared" si="0"/>
      </c>
      <c r="D23" s="36">
        <f t="shared" si="1"/>
      </c>
      <c r="E23" s="29">
        <f t="shared" si="2"/>
      </c>
      <c r="G23" s="37">
        <f t="shared" si="3"/>
      </c>
      <c r="H23" s="38">
        <f t="shared" si="4"/>
      </c>
      <c r="I23" s="37">
        <f t="shared" si="5"/>
      </c>
      <c r="J23" s="38">
        <f t="shared" si="6"/>
      </c>
      <c r="L23" s="37"/>
      <c r="M23" s="38"/>
      <c r="N23" s="37"/>
      <c r="O23" s="38"/>
      <c r="Q23" s="37"/>
      <c r="R23" s="38"/>
      <c r="S23" s="37"/>
      <c r="T23" s="38"/>
    </row>
    <row r="24" spans="1:20" ht="15.75" customHeight="1">
      <c r="A24" s="58"/>
      <c r="B24" s="35"/>
      <c r="C24" s="29">
        <f t="shared" si="0"/>
      </c>
      <c r="D24" s="36">
        <f t="shared" si="1"/>
      </c>
      <c r="E24" s="29">
        <f t="shared" si="2"/>
      </c>
      <c r="G24" s="37">
        <f t="shared" si="3"/>
      </c>
      <c r="H24" s="38">
        <f t="shared" si="4"/>
      </c>
      <c r="I24" s="37">
        <f t="shared" si="5"/>
      </c>
      <c r="J24" s="38">
        <f t="shared" si="6"/>
      </c>
      <c r="L24" s="37"/>
      <c r="M24" s="38"/>
      <c r="N24" s="37"/>
      <c r="O24" s="38"/>
      <c r="Q24" s="37"/>
      <c r="R24" s="38"/>
      <c r="S24" s="37"/>
      <c r="T24" s="38"/>
    </row>
    <row r="25" spans="1:20" ht="15.75" customHeight="1">
      <c r="A25" s="58"/>
      <c r="B25" s="35"/>
      <c r="C25" s="29">
        <f t="shared" si="0"/>
      </c>
      <c r="D25" s="36">
        <f t="shared" si="1"/>
      </c>
      <c r="E25" s="29">
        <f t="shared" si="2"/>
      </c>
      <c r="G25" s="37">
        <f t="shared" si="3"/>
      </c>
      <c r="H25" s="38">
        <f t="shared" si="4"/>
      </c>
      <c r="I25" s="37">
        <f t="shared" si="5"/>
      </c>
      <c r="J25" s="38">
        <f t="shared" si="6"/>
      </c>
      <c r="L25" s="37"/>
      <c r="M25" s="38"/>
      <c r="N25" s="37"/>
      <c r="O25" s="38"/>
      <c r="Q25" s="37"/>
      <c r="R25" s="38"/>
      <c r="S25" s="37"/>
      <c r="T25" s="38"/>
    </row>
    <row r="26" spans="1:20" ht="15.75" customHeight="1">
      <c r="A26" s="58"/>
      <c r="B26" s="35"/>
      <c r="C26" s="29">
        <f t="shared" si="0"/>
      </c>
      <c r="D26" s="36">
        <f t="shared" si="1"/>
      </c>
      <c r="E26" s="29">
        <f t="shared" si="2"/>
      </c>
      <c r="G26" s="37">
        <f t="shared" si="3"/>
      </c>
      <c r="H26" s="38">
        <f t="shared" si="4"/>
      </c>
      <c r="I26" s="37">
        <f t="shared" si="5"/>
      </c>
      <c r="J26" s="38">
        <f t="shared" si="6"/>
      </c>
      <c r="L26" s="37"/>
      <c r="M26" s="38"/>
      <c r="N26" s="37"/>
      <c r="O26" s="38"/>
      <c r="Q26" s="37"/>
      <c r="R26" s="38"/>
      <c r="S26" s="37"/>
      <c r="T26" s="38"/>
    </row>
    <row r="27" spans="1:20" ht="15">
      <c r="A27" s="58"/>
      <c r="B27" s="35"/>
      <c r="C27" s="29">
        <f t="shared" si="0"/>
      </c>
      <c r="D27" s="36">
        <f t="shared" si="1"/>
      </c>
      <c r="E27" s="29">
        <f t="shared" si="2"/>
      </c>
      <c r="F27" s="3"/>
      <c r="G27" s="37">
        <f t="shared" si="3"/>
      </c>
      <c r="H27" s="38">
        <f t="shared" si="4"/>
      </c>
      <c r="I27" s="37">
        <f t="shared" si="5"/>
      </c>
      <c r="J27" s="38">
        <f t="shared" si="6"/>
      </c>
      <c r="L27" s="37"/>
      <c r="M27" s="38"/>
      <c r="N27" s="37"/>
      <c r="O27" s="38"/>
      <c r="Q27" s="37"/>
      <c r="R27" s="38"/>
      <c r="S27" s="37"/>
      <c r="T27" s="38"/>
    </row>
    <row r="28" spans="1:20" ht="15">
      <c r="A28" s="58"/>
      <c r="B28" s="35"/>
      <c r="C28" s="29">
        <f t="shared" si="0"/>
      </c>
      <c r="D28" s="36">
        <f t="shared" si="1"/>
      </c>
      <c r="E28" s="29">
        <f t="shared" si="2"/>
      </c>
      <c r="F28" s="3"/>
      <c r="G28" s="37">
        <f t="shared" si="3"/>
      </c>
      <c r="H28" s="38">
        <f t="shared" si="4"/>
      </c>
      <c r="I28" s="37">
        <f t="shared" si="5"/>
      </c>
      <c r="J28" s="38">
        <f t="shared" si="6"/>
      </c>
      <c r="L28" s="37"/>
      <c r="M28" s="38"/>
      <c r="N28" s="37"/>
      <c r="O28" s="38"/>
      <c r="Q28" s="37"/>
      <c r="R28" s="38"/>
      <c r="S28" s="37"/>
      <c r="T28" s="38"/>
    </row>
    <row r="29" spans="1:20" ht="15">
      <c r="A29" s="58"/>
      <c r="B29" s="35"/>
      <c r="C29" s="29">
        <f t="shared" si="0"/>
      </c>
      <c r="D29" s="36">
        <f t="shared" si="1"/>
      </c>
      <c r="E29" s="29">
        <f t="shared" si="2"/>
      </c>
      <c r="F29" s="3"/>
      <c r="G29" s="37">
        <f t="shared" si="3"/>
      </c>
      <c r="H29" s="38">
        <f t="shared" si="4"/>
      </c>
      <c r="I29" s="37">
        <f t="shared" si="5"/>
      </c>
      <c r="J29" s="38">
        <f t="shared" si="6"/>
      </c>
      <c r="L29" s="37"/>
      <c r="M29" s="38"/>
      <c r="N29" s="37"/>
      <c r="O29" s="38"/>
      <c r="Q29" s="37"/>
      <c r="R29" s="38"/>
      <c r="S29" s="37"/>
      <c r="T29" s="38"/>
    </row>
    <row r="30" spans="1:20" ht="15">
      <c r="A30" s="58"/>
      <c r="B30" s="35"/>
      <c r="C30" s="29">
        <f t="shared" si="0"/>
      </c>
      <c r="D30" s="36">
        <f t="shared" si="1"/>
      </c>
      <c r="E30" s="29">
        <f t="shared" si="2"/>
      </c>
      <c r="F30" s="3"/>
      <c r="G30" s="37">
        <f t="shared" si="3"/>
      </c>
      <c r="H30" s="38">
        <f t="shared" si="4"/>
      </c>
      <c r="I30" s="37">
        <f t="shared" si="5"/>
      </c>
      <c r="J30" s="38">
        <f t="shared" si="6"/>
      </c>
      <c r="L30" s="37"/>
      <c r="M30" s="38"/>
      <c r="N30" s="37"/>
      <c r="O30" s="38"/>
      <c r="Q30" s="37"/>
      <c r="R30" s="38"/>
      <c r="S30" s="37"/>
      <c r="T30" s="38"/>
    </row>
    <row r="31" spans="1:20" ht="15">
      <c r="A31" s="59"/>
      <c r="B31" s="40"/>
      <c r="C31" s="41">
        <f t="shared" si="0"/>
      </c>
      <c r="D31" s="42">
        <f t="shared" si="1"/>
      </c>
      <c r="E31" s="41">
        <f t="shared" si="2"/>
      </c>
      <c r="F31" s="95"/>
      <c r="G31" s="45">
        <f t="shared" si="3"/>
      </c>
      <c r="H31" s="46">
        <f t="shared" si="4"/>
      </c>
      <c r="I31" s="45">
        <f t="shared" si="5"/>
      </c>
      <c r="J31" s="46">
        <f t="shared" si="6"/>
      </c>
      <c r="K31" s="3"/>
      <c r="L31" s="45"/>
      <c r="M31" s="46"/>
      <c r="N31" s="45"/>
      <c r="O31" s="46"/>
      <c r="P31" s="3"/>
      <c r="Q31" s="45"/>
      <c r="R31" s="46"/>
      <c r="S31" s="45"/>
      <c r="T31" s="46"/>
    </row>
  </sheetData>
  <sheetProtection/>
  <mergeCells count="26">
    <mergeCell ref="S16:T16"/>
    <mergeCell ref="G15:J15"/>
    <mergeCell ref="L15:O15"/>
    <mergeCell ref="Q15:T15"/>
    <mergeCell ref="B16:C16"/>
    <mergeCell ref="D16:E16"/>
    <mergeCell ref="G16:H16"/>
    <mergeCell ref="I16:J16"/>
    <mergeCell ref="L16:M16"/>
    <mergeCell ref="N16:O16"/>
    <mergeCell ref="Q16:R16"/>
    <mergeCell ref="A13:A14"/>
    <mergeCell ref="B13:E13"/>
    <mergeCell ref="G13:J13"/>
    <mergeCell ref="L13:O13"/>
    <mergeCell ref="Q13:T13"/>
    <mergeCell ref="B14:E14"/>
    <mergeCell ref="G14:J14"/>
    <mergeCell ref="L14:O14"/>
    <mergeCell ref="Q14:T14"/>
    <mergeCell ref="A1:T1"/>
    <mergeCell ref="A2:T2"/>
    <mergeCell ref="B12:E12"/>
    <mergeCell ref="G12:J12"/>
    <mergeCell ref="L12:O12"/>
    <mergeCell ref="Q12:T12"/>
  </mergeCells>
  <dataValidations count="1">
    <dataValidation allowBlank="1" showInputMessage="1" showErrorMessage="1" prompt="Précisez si vos tarifs sont basés sur:&#10;- les revenus annuels bruts&#10;- les revenus annuels imposable&#10;- autre (précisez)" sqref="A13:A14"/>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7" tint="0.39998000860214233"/>
  </sheetPr>
  <dimension ref="A1:T71"/>
  <sheetViews>
    <sheetView zoomScalePageLayoutView="0" workbookViewId="0" topLeftCell="A1">
      <selection activeCell="G5" sqref="G5"/>
    </sheetView>
  </sheetViews>
  <sheetFormatPr defaultColWidth="11.57421875" defaultRowHeight="15"/>
  <cols>
    <col min="1" max="1" width="18.28125" style="1" customWidth="1"/>
    <col min="2" max="2" width="7.57421875" style="1" customWidth="1"/>
    <col min="3" max="3" width="8.140625" style="1" customWidth="1"/>
    <col min="4" max="4" width="6.7109375" style="1" customWidth="1"/>
    <col min="5" max="5" width="7.57421875" style="1" customWidth="1"/>
    <col min="6" max="6" width="7.140625" style="1" customWidth="1"/>
    <col min="7" max="7" width="9.28125" style="1" customWidth="1"/>
    <col min="8" max="8" width="7.57421875" style="1" customWidth="1"/>
    <col min="9" max="10" width="6.7109375" style="1" customWidth="1"/>
    <col min="11" max="11" width="2.00390625" style="1" customWidth="1"/>
    <col min="12" max="12" width="8.421875" style="1" customWidth="1"/>
    <col min="13" max="15" width="6.7109375" style="1" customWidth="1"/>
    <col min="16" max="16" width="2.140625" style="1" customWidth="1"/>
    <col min="17" max="20" width="6.7109375" style="1" customWidth="1"/>
    <col min="21" max="16384" width="11.57421875" style="1" customWidth="1"/>
  </cols>
  <sheetData>
    <row r="1" spans="1:20" ht="23.25" customHeight="1">
      <c r="A1" s="136" t="s">
        <v>51</v>
      </c>
      <c r="B1" s="137"/>
      <c r="C1" s="137"/>
      <c r="D1" s="137"/>
      <c r="E1" s="137"/>
      <c r="F1" s="137"/>
      <c r="G1" s="137"/>
      <c r="H1" s="137"/>
      <c r="I1" s="137"/>
      <c r="J1" s="137"/>
      <c r="K1" s="137"/>
      <c r="L1" s="137"/>
      <c r="M1" s="137"/>
      <c r="N1" s="137"/>
      <c r="O1" s="137"/>
      <c r="P1" s="137"/>
      <c r="Q1" s="137"/>
      <c r="R1" s="137"/>
      <c r="S1" s="137"/>
      <c r="T1" s="137"/>
    </row>
    <row r="2" spans="1:20" ht="18" customHeight="1">
      <c r="A2" s="115" t="s">
        <v>0</v>
      </c>
      <c r="B2" s="115"/>
      <c r="C2" s="115"/>
      <c r="D2" s="115"/>
      <c r="E2" s="115"/>
      <c r="F2" s="115"/>
      <c r="G2" s="115"/>
      <c r="H2" s="115"/>
      <c r="I2" s="115"/>
      <c r="J2" s="115"/>
      <c r="K2" s="115"/>
      <c r="L2" s="115"/>
      <c r="M2" s="115"/>
      <c r="N2" s="115"/>
      <c r="O2" s="115"/>
      <c r="P2" s="115"/>
      <c r="Q2" s="115"/>
      <c r="R2" s="115"/>
      <c r="S2" s="115"/>
      <c r="T2" s="115"/>
    </row>
    <row r="3" spans="1:10" ht="15.75" customHeight="1">
      <c r="A3" s="5" t="s">
        <v>40</v>
      </c>
      <c r="B3" s="2"/>
      <c r="F3" s="5"/>
      <c r="G3" s="5"/>
      <c r="H3" s="6"/>
      <c r="I3" s="75" t="s">
        <v>59</v>
      </c>
      <c r="J3" s="2"/>
    </row>
    <row r="4" spans="2:10" ht="9" customHeight="1">
      <c r="B4" s="2"/>
      <c r="F4" s="5"/>
      <c r="G4" s="5"/>
      <c r="H4" s="5"/>
      <c r="I4" s="2"/>
      <c r="J4" s="2"/>
    </row>
    <row r="5" spans="2:10" ht="15.75" customHeight="1">
      <c r="B5" s="2" t="s">
        <v>48</v>
      </c>
      <c r="F5" s="5"/>
      <c r="H5" s="6"/>
      <c r="I5" s="75" t="s">
        <v>63</v>
      </c>
      <c r="J5" s="2"/>
    </row>
    <row r="6" spans="2:15" ht="15">
      <c r="B6" s="7" t="s">
        <v>42</v>
      </c>
      <c r="C6" s="8"/>
      <c r="F6" s="9"/>
      <c r="H6" s="10">
        <f>O6*0.1*H3</f>
        <v>0</v>
      </c>
      <c r="I6" s="11" t="s">
        <v>62</v>
      </c>
      <c r="J6" s="2"/>
      <c r="O6" s="5">
        <v>8.37</v>
      </c>
    </row>
    <row r="7" spans="2:10" ht="15">
      <c r="B7" s="2" t="s">
        <v>1</v>
      </c>
      <c r="C7" s="8"/>
      <c r="D7" s="12">
        <v>0.055</v>
      </c>
      <c r="E7" s="1" t="s">
        <v>2</v>
      </c>
      <c r="F7" s="9"/>
      <c r="H7" s="9">
        <f>D7*H6*10</f>
        <v>0</v>
      </c>
      <c r="I7" s="13" t="s">
        <v>3</v>
      </c>
      <c r="J7" s="2"/>
    </row>
    <row r="8" spans="2:10" ht="15.75" thickBot="1">
      <c r="B8" s="2" t="s">
        <v>49</v>
      </c>
      <c r="C8" s="8"/>
      <c r="F8" s="9"/>
      <c r="H8" s="14">
        <f>IF(H5="","",H5-H6-H7)</f>
      </c>
      <c r="I8" s="5" t="s">
        <v>4</v>
      </c>
      <c r="J8" s="2"/>
    </row>
    <row r="9" spans="1:11" ht="10.5" customHeight="1" thickTop="1">
      <c r="A9" s="5"/>
      <c r="B9" s="8"/>
      <c r="C9" s="4"/>
      <c r="F9" s="5"/>
      <c r="G9" s="4"/>
      <c r="H9" s="15"/>
      <c r="K9" s="5"/>
    </row>
    <row r="10" spans="1:13" ht="15">
      <c r="A10" s="50" t="s">
        <v>43</v>
      </c>
      <c r="B10" s="53"/>
      <c r="C10" s="51"/>
      <c r="D10" s="54">
        <v>0.7</v>
      </c>
      <c r="E10" s="51"/>
      <c r="F10" s="72" t="s">
        <v>44</v>
      </c>
      <c r="G10" s="53"/>
      <c r="H10" s="51"/>
      <c r="I10" s="51"/>
      <c r="J10" s="51"/>
      <c r="K10" s="52"/>
      <c r="L10" s="51"/>
      <c r="M10" s="74">
        <f>H8</f>
      </c>
    </row>
    <row r="11" spans="1:6" ht="15">
      <c r="A11" s="16" t="s">
        <v>5</v>
      </c>
      <c r="B11" s="17"/>
      <c r="C11" s="17"/>
      <c r="D11" s="17"/>
      <c r="E11" s="17"/>
      <c r="F11" s="17"/>
    </row>
    <row r="12" spans="1:20" ht="31.5" customHeight="1">
      <c r="A12" s="18"/>
      <c r="B12" s="116" t="s">
        <v>55</v>
      </c>
      <c r="C12" s="116"/>
      <c r="D12" s="116"/>
      <c r="E12" s="116"/>
      <c r="G12" s="116" t="s">
        <v>56</v>
      </c>
      <c r="H12" s="116"/>
      <c r="I12" s="116"/>
      <c r="J12" s="116"/>
      <c r="L12" s="116" t="s">
        <v>56</v>
      </c>
      <c r="M12" s="116"/>
      <c r="N12" s="116"/>
      <c r="O12" s="116"/>
      <c r="Q12" s="116" t="s">
        <v>56</v>
      </c>
      <c r="R12" s="116"/>
      <c r="S12" s="116"/>
      <c r="T12" s="116"/>
    </row>
    <row r="13" spans="1:20" ht="17.25" customHeight="1">
      <c r="A13" s="117" t="s">
        <v>7</v>
      </c>
      <c r="B13" s="119" t="s">
        <v>41</v>
      </c>
      <c r="C13" s="120"/>
      <c r="D13" s="120"/>
      <c r="E13" s="121"/>
      <c r="G13" s="122" t="s">
        <v>41</v>
      </c>
      <c r="H13" s="123"/>
      <c r="I13" s="123"/>
      <c r="J13" s="124"/>
      <c r="L13" s="122" t="s">
        <v>41</v>
      </c>
      <c r="M13" s="123"/>
      <c r="N13" s="123"/>
      <c r="O13" s="124"/>
      <c r="Q13" s="122" t="s">
        <v>41</v>
      </c>
      <c r="R13" s="123"/>
      <c r="S13" s="123"/>
      <c r="T13" s="124"/>
    </row>
    <row r="14" spans="1:20" ht="17.25" customHeight="1">
      <c r="A14" s="118"/>
      <c r="B14" s="125" t="s">
        <v>8</v>
      </c>
      <c r="C14" s="126"/>
      <c r="D14" s="126"/>
      <c r="E14" s="127"/>
      <c r="G14" s="128" t="s">
        <v>8</v>
      </c>
      <c r="H14" s="129"/>
      <c r="I14" s="129"/>
      <c r="J14" s="130"/>
      <c r="L14" s="128" t="s">
        <v>9</v>
      </c>
      <c r="M14" s="129"/>
      <c r="N14" s="129"/>
      <c r="O14" s="130"/>
      <c r="Q14" s="128" t="s">
        <v>10</v>
      </c>
      <c r="R14" s="129"/>
      <c r="S14" s="129"/>
      <c r="T14" s="130"/>
    </row>
    <row r="15" spans="1:20" ht="15" customHeight="1">
      <c r="A15" s="19"/>
      <c r="B15" s="20"/>
      <c r="C15" s="21"/>
      <c r="D15" s="21"/>
      <c r="E15" s="22"/>
      <c r="G15" s="131"/>
      <c r="H15" s="116"/>
      <c r="I15" s="116"/>
      <c r="J15" s="132"/>
      <c r="L15" s="133">
        <v>0.85</v>
      </c>
      <c r="M15" s="134"/>
      <c r="N15" s="134"/>
      <c r="O15" s="135"/>
      <c r="Q15" s="133">
        <v>0.75</v>
      </c>
      <c r="R15" s="134"/>
      <c r="S15" s="134"/>
      <c r="T15" s="135"/>
    </row>
    <row r="16" spans="2:20" ht="15" customHeight="1">
      <c r="B16" s="119" t="s">
        <v>11</v>
      </c>
      <c r="C16" s="121"/>
      <c r="D16" s="119" t="s">
        <v>12</v>
      </c>
      <c r="E16" s="121"/>
      <c r="G16" s="122" t="s">
        <v>11</v>
      </c>
      <c r="H16" s="123"/>
      <c r="I16" s="122" t="s">
        <v>12</v>
      </c>
      <c r="J16" s="124"/>
      <c r="L16" s="122" t="s">
        <v>11</v>
      </c>
      <c r="M16" s="123"/>
      <c r="N16" s="122" t="s">
        <v>12</v>
      </c>
      <c r="O16" s="124"/>
      <c r="Q16" s="122" t="s">
        <v>11</v>
      </c>
      <c r="R16" s="123"/>
      <c r="S16" s="122" t="s">
        <v>12</v>
      </c>
      <c r="T16" s="124"/>
    </row>
    <row r="17" spans="2:20" ht="15">
      <c r="B17" s="20" t="s">
        <v>13</v>
      </c>
      <c r="C17" s="21" t="s">
        <v>14</v>
      </c>
      <c r="D17" s="20" t="s">
        <v>13</v>
      </c>
      <c r="E17" s="22" t="s">
        <v>14</v>
      </c>
      <c r="G17" s="23" t="s">
        <v>13</v>
      </c>
      <c r="H17" s="24" t="s">
        <v>14</v>
      </c>
      <c r="I17" s="23" t="s">
        <v>13</v>
      </c>
      <c r="J17" s="25" t="s">
        <v>14</v>
      </c>
      <c r="K17" s="26"/>
      <c r="L17" s="23" t="s">
        <v>13</v>
      </c>
      <c r="M17" s="24" t="s">
        <v>14</v>
      </c>
      <c r="N17" s="23" t="s">
        <v>13</v>
      </c>
      <c r="O17" s="25" t="s">
        <v>14</v>
      </c>
      <c r="Q17" s="23" t="s">
        <v>13</v>
      </c>
      <c r="R17" s="24" t="s">
        <v>14</v>
      </c>
      <c r="S17" s="23" t="s">
        <v>13</v>
      </c>
      <c r="T17" s="25" t="s">
        <v>14</v>
      </c>
    </row>
    <row r="18" spans="1:20" ht="15" customHeight="1">
      <c r="A18" s="27" t="s">
        <v>15</v>
      </c>
      <c r="B18" s="28"/>
      <c r="C18" s="29">
        <f aca="true" t="shared" si="0" ref="C18:C35">IF($H$5="","",B18/$H$5)</f>
      </c>
      <c r="D18" s="30">
        <f aca="true" t="shared" si="1" ref="D18:D35">IF($H$5="","",$H$5-B18)</f>
      </c>
      <c r="E18" s="29">
        <f aca="true" t="shared" si="2" ref="E18:E35">IF($H$5="","",D18/$H$5)</f>
      </c>
      <c r="G18" s="31">
        <f>IF($B18="","",IF(B18-$H$6-$H$7&lt;$D$10*$H$3,$D$10*$H$3,IF(B18-$H$6-$H$7&lt;$M$10*$H$3,ROUND((B18-$H$6-$H$7)*20,0.1)/20,$M$10*$H$3)))</f>
      </c>
      <c r="H18" s="32">
        <f aca="true" t="shared" si="3" ref="H18:H35">IF($H$5="","",G18/$H$8)</f>
      </c>
      <c r="I18" s="31">
        <f aca="true" t="shared" si="4" ref="I18:I35">IF($H$5="","",$H$8-G18)</f>
      </c>
      <c r="J18" s="32">
        <f aca="true" t="shared" si="5" ref="J18:J35">IF($H$5="","",1-H18)</f>
      </c>
      <c r="K18" s="33"/>
      <c r="L18" s="31">
        <f>IF($B18="","",IF($G18*L$15&lt;$D$10*$H$3,$D$10*$H$3,ROUND($G18*L$15*20,0.1)/20))</f>
      </c>
      <c r="M18" s="32">
        <f aca="true" t="shared" si="6" ref="M18:M35">IF($H$5="","",L18/$H$8)</f>
      </c>
      <c r="N18" s="31">
        <f aca="true" t="shared" si="7" ref="N18:N35">IF($H$5="","",$H$8-L18)</f>
      </c>
      <c r="O18" s="32">
        <f aca="true" t="shared" si="8" ref="O18:O35">IF($H$5="","",1-M18)</f>
      </c>
      <c r="Q18" s="31">
        <f>IF($B18="","",IF($G18*Q$15&lt;$D$10*$H$3,$D$10*$H$3,ROUND($G18*Q$15*20,0.1)/20))</f>
      </c>
      <c r="R18" s="32">
        <f aca="true" t="shared" si="9" ref="R18:R35">IF($H$5="","",Q18/$H$8)</f>
      </c>
      <c r="S18" s="31">
        <f aca="true" t="shared" si="10" ref="S18:S35">IF($H$5="","",$H$8-Q18)</f>
      </c>
      <c r="T18" s="32">
        <f aca="true" t="shared" si="11" ref="T18:T35">IF($H$5="","",1-R18)</f>
      </c>
    </row>
    <row r="19" spans="1:20" ht="15">
      <c r="A19" s="34" t="s">
        <v>16</v>
      </c>
      <c r="B19" s="35"/>
      <c r="C19" s="29">
        <f t="shared" si="0"/>
      </c>
      <c r="D19" s="36">
        <f t="shared" si="1"/>
      </c>
      <c r="E19" s="29">
        <f t="shared" si="2"/>
      </c>
      <c r="G19" s="37">
        <f>IF($B19="","",IF(B19-$H$6-$H$7&lt;$D$10*$H$3,$D$10*$H$3,ROUND((B19-$H$6-$H$7)*20,0.1)/20))</f>
      </c>
      <c r="H19" s="38">
        <f t="shared" si="3"/>
      </c>
      <c r="I19" s="37">
        <f t="shared" si="4"/>
      </c>
      <c r="J19" s="38">
        <f t="shared" si="5"/>
      </c>
      <c r="L19" s="37">
        <f aca="true" t="shared" si="12" ref="L19:L40">IF($B19="","",IF($G19*L$15&lt;$D$10*$H$3,$D$10*$H$3,ROUND($G19*L$15*20,0.1)/20))</f>
      </c>
      <c r="M19" s="38">
        <f t="shared" si="6"/>
      </c>
      <c r="N19" s="37">
        <f t="shared" si="7"/>
      </c>
      <c r="O19" s="38">
        <f t="shared" si="8"/>
      </c>
      <c r="Q19" s="37">
        <f aca="true" t="shared" si="13" ref="Q19:Q40">IF($B19="","",IF($G19*Q$15&lt;$D$10*$H$3,$D$10*$H$3,ROUND($G19*Q$15*20,0.1)/20))</f>
      </c>
      <c r="R19" s="38">
        <f t="shared" si="9"/>
      </c>
      <c r="S19" s="37">
        <f t="shared" si="10"/>
      </c>
      <c r="T19" s="38">
        <f t="shared" si="11"/>
      </c>
    </row>
    <row r="20" spans="1:20" ht="15">
      <c r="A20" s="34" t="s">
        <v>17</v>
      </c>
      <c r="B20" s="35"/>
      <c r="C20" s="29">
        <f t="shared" si="0"/>
      </c>
      <c r="D20" s="36">
        <f t="shared" si="1"/>
      </c>
      <c r="E20" s="29">
        <f t="shared" si="2"/>
      </c>
      <c r="G20" s="37">
        <f aca="true" t="shared" si="14" ref="G20:G40">IF($B20="","",IF(B20-$H$6-$H$7&lt;$D$10*$H$3,$D$10*$H$3,ROUND((B20-$H$6-$H$7)*20,0.1)/20))</f>
      </c>
      <c r="H20" s="38">
        <f t="shared" si="3"/>
      </c>
      <c r="I20" s="37">
        <f t="shared" si="4"/>
      </c>
      <c r="J20" s="38">
        <f t="shared" si="5"/>
      </c>
      <c r="L20" s="37">
        <f t="shared" si="12"/>
      </c>
      <c r="M20" s="38">
        <f t="shared" si="6"/>
      </c>
      <c r="N20" s="37">
        <f t="shared" si="7"/>
      </c>
      <c r="O20" s="38">
        <f t="shared" si="8"/>
      </c>
      <c r="Q20" s="37">
        <f t="shared" si="13"/>
      </c>
      <c r="R20" s="38">
        <f t="shared" si="9"/>
      </c>
      <c r="S20" s="37">
        <f t="shared" si="10"/>
      </c>
      <c r="T20" s="38">
        <f t="shared" si="11"/>
      </c>
    </row>
    <row r="21" spans="1:20" ht="15">
      <c r="A21" s="34" t="s">
        <v>18</v>
      </c>
      <c r="B21" s="35"/>
      <c r="C21" s="29">
        <f t="shared" si="0"/>
      </c>
      <c r="D21" s="36">
        <f t="shared" si="1"/>
      </c>
      <c r="E21" s="29">
        <f t="shared" si="2"/>
      </c>
      <c r="G21" s="37">
        <f t="shared" si="14"/>
      </c>
      <c r="H21" s="38">
        <f t="shared" si="3"/>
      </c>
      <c r="I21" s="37">
        <f t="shared" si="4"/>
      </c>
      <c r="J21" s="38">
        <f t="shared" si="5"/>
      </c>
      <c r="L21" s="37">
        <f t="shared" si="12"/>
      </c>
      <c r="M21" s="38">
        <f t="shared" si="6"/>
      </c>
      <c r="N21" s="37">
        <f t="shared" si="7"/>
      </c>
      <c r="O21" s="38">
        <f t="shared" si="8"/>
      </c>
      <c r="Q21" s="37">
        <f t="shared" si="13"/>
      </c>
      <c r="R21" s="38">
        <f t="shared" si="9"/>
      </c>
      <c r="S21" s="37">
        <f t="shared" si="10"/>
      </c>
      <c r="T21" s="38">
        <f t="shared" si="11"/>
      </c>
    </row>
    <row r="22" spans="1:20" ht="15">
      <c r="A22" s="34" t="s">
        <v>19</v>
      </c>
      <c r="B22" s="35"/>
      <c r="C22" s="29">
        <f t="shared" si="0"/>
      </c>
      <c r="D22" s="36">
        <f t="shared" si="1"/>
      </c>
      <c r="E22" s="29">
        <f t="shared" si="2"/>
      </c>
      <c r="G22" s="37">
        <f t="shared" si="14"/>
      </c>
      <c r="H22" s="38">
        <f t="shared" si="3"/>
      </c>
      <c r="I22" s="37">
        <f t="shared" si="4"/>
      </c>
      <c r="J22" s="38">
        <f t="shared" si="5"/>
      </c>
      <c r="L22" s="37">
        <f t="shared" si="12"/>
      </c>
      <c r="M22" s="38">
        <f t="shared" si="6"/>
      </c>
      <c r="N22" s="37">
        <f t="shared" si="7"/>
      </c>
      <c r="O22" s="38">
        <f t="shared" si="8"/>
      </c>
      <c r="Q22" s="37">
        <f t="shared" si="13"/>
      </c>
      <c r="R22" s="38">
        <f t="shared" si="9"/>
      </c>
      <c r="S22" s="37">
        <f t="shared" si="10"/>
      </c>
      <c r="T22" s="38">
        <f t="shared" si="11"/>
      </c>
    </row>
    <row r="23" spans="1:20" ht="15">
      <c r="A23" s="34" t="s">
        <v>20</v>
      </c>
      <c r="B23" s="35"/>
      <c r="C23" s="29">
        <f t="shared" si="0"/>
      </c>
      <c r="D23" s="36">
        <f t="shared" si="1"/>
      </c>
      <c r="E23" s="29">
        <f t="shared" si="2"/>
      </c>
      <c r="G23" s="37">
        <f t="shared" si="14"/>
      </c>
      <c r="H23" s="38">
        <f t="shared" si="3"/>
      </c>
      <c r="I23" s="37">
        <f t="shared" si="4"/>
      </c>
      <c r="J23" s="38">
        <f t="shared" si="5"/>
      </c>
      <c r="L23" s="37">
        <f t="shared" si="12"/>
      </c>
      <c r="M23" s="38">
        <f t="shared" si="6"/>
      </c>
      <c r="N23" s="37">
        <f t="shared" si="7"/>
      </c>
      <c r="O23" s="38">
        <f t="shared" si="8"/>
      </c>
      <c r="Q23" s="37">
        <f t="shared" si="13"/>
      </c>
      <c r="R23" s="38">
        <f t="shared" si="9"/>
      </c>
      <c r="S23" s="37">
        <f t="shared" si="10"/>
      </c>
      <c r="T23" s="38">
        <f t="shared" si="11"/>
      </c>
    </row>
    <row r="24" spans="1:20" ht="15">
      <c r="A24" s="34" t="s">
        <v>21</v>
      </c>
      <c r="B24" s="35"/>
      <c r="C24" s="29">
        <f t="shared" si="0"/>
      </c>
      <c r="D24" s="36">
        <f t="shared" si="1"/>
      </c>
      <c r="E24" s="29">
        <f t="shared" si="2"/>
      </c>
      <c r="G24" s="37">
        <f t="shared" si="14"/>
      </c>
      <c r="H24" s="38">
        <f t="shared" si="3"/>
      </c>
      <c r="I24" s="37">
        <f t="shared" si="4"/>
      </c>
      <c r="J24" s="38">
        <f t="shared" si="5"/>
      </c>
      <c r="L24" s="37">
        <f t="shared" si="12"/>
      </c>
      <c r="M24" s="38">
        <f t="shared" si="6"/>
      </c>
      <c r="N24" s="37">
        <f t="shared" si="7"/>
      </c>
      <c r="O24" s="38">
        <f t="shared" si="8"/>
      </c>
      <c r="Q24" s="37">
        <f t="shared" si="13"/>
      </c>
      <c r="R24" s="38">
        <f t="shared" si="9"/>
      </c>
      <c r="S24" s="37">
        <f t="shared" si="10"/>
      </c>
      <c r="T24" s="38">
        <f t="shared" si="11"/>
      </c>
    </row>
    <row r="25" spans="1:20" ht="15">
      <c r="A25" s="34" t="s">
        <v>22</v>
      </c>
      <c r="B25" s="35"/>
      <c r="C25" s="29">
        <f t="shared" si="0"/>
      </c>
      <c r="D25" s="36">
        <f t="shared" si="1"/>
      </c>
      <c r="E25" s="29">
        <f t="shared" si="2"/>
      </c>
      <c r="G25" s="37">
        <f t="shared" si="14"/>
      </c>
      <c r="H25" s="38">
        <f t="shared" si="3"/>
      </c>
      <c r="I25" s="37">
        <f t="shared" si="4"/>
      </c>
      <c r="J25" s="38">
        <f t="shared" si="5"/>
      </c>
      <c r="L25" s="37">
        <f t="shared" si="12"/>
      </c>
      <c r="M25" s="38">
        <f t="shared" si="6"/>
      </c>
      <c r="N25" s="37">
        <f t="shared" si="7"/>
      </c>
      <c r="O25" s="38">
        <f t="shared" si="8"/>
      </c>
      <c r="Q25" s="37">
        <f t="shared" si="13"/>
      </c>
      <c r="R25" s="38">
        <f t="shared" si="9"/>
      </c>
      <c r="S25" s="37">
        <f t="shared" si="10"/>
      </c>
      <c r="T25" s="38">
        <f t="shared" si="11"/>
      </c>
    </row>
    <row r="26" spans="1:20" ht="15">
      <c r="A26" s="34" t="s">
        <v>23</v>
      </c>
      <c r="B26" s="35"/>
      <c r="C26" s="29">
        <f t="shared" si="0"/>
      </c>
      <c r="D26" s="36">
        <f t="shared" si="1"/>
      </c>
      <c r="E26" s="29">
        <f t="shared" si="2"/>
      </c>
      <c r="G26" s="37">
        <f t="shared" si="14"/>
      </c>
      <c r="H26" s="38">
        <f t="shared" si="3"/>
      </c>
      <c r="I26" s="37">
        <f t="shared" si="4"/>
      </c>
      <c r="J26" s="38">
        <f t="shared" si="5"/>
      </c>
      <c r="L26" s="37">
        <f t="shared" si="12"/>
      </c>
      <c r="M26" s="38">
        <f t="shared" si="6"/>
      </c>
      <c r="N26" s="37">
        <f t="shared" si="7"/>
      </c>
      <c r="O26" s="38">
        <f t="shared" si="8"/>
      </c>
      <c r="Q26" s="37">
        <f t="shared" si="13"/>
      </c>
      <c r="R26" s="38">
        <f t="shared" si="9"/>
      </c>
      <c r="S26" s="37">
        <f t="shared" si="10"/>
      </c>
      <c r="T26" s="38">
        <f t="shared" si="11"/>
      </c>
    </row>
    <row r="27" spans="1:20" ht="15">
      <c r="A27" s="34" t="s">
        <v>24</v>
      </c>
      <c r="B27" s="35"/>
      <c r="C27" s="29">
        <f t="shared" si="0"/>
      </c>
      <c r="D27" s="36">
        <f t="shared" si="1"/>
      </c>
      <c r="E27" s="29">
        <f t="shared" si="2"/>
      </c>
      <c r="F27" s="5"/>
      <c r="G27" s="37">
        <f t="shared" si="14"/>
      </c>
      <c r="H27" s="38">
        <f t="shared" si="3"/>
      </c>
      <c r="I27" s="37">
        <f t="shared" si="4"/>
      </c>
      <c r="J27" s="38">
        <f t="shared" si="5"/>
      </c>
      <c r="L27" s="37">
        <f t="shared" si="12"/>
      </c>
      <c r="M27" s="38">
        <f t="shared" si="6"/>
      </c>
      <c r="N27" s="37">
        <f t="shared" si="7"/>
      </c>
      <c r="O27" s="38">
        <f t="shared" si="8"/>
      </c>
      <c r="Q27" s="37">
        <f t="shared" si="13"/>
      </c>
      <c r="R27" s="38">
        <f t="shared" si="9"/>
      </c>
      <c r="S27" s="37">
        <f t="shared" si="10"/>
      </c>
      <c r="T27" s="38">
        <f t="shared" si="11"/>
      </c>
    </row>
    <row r="28" spans="1:20" s="3" customFormat="1" ht="15">
      <c r="A28" s="34" t="s">
        <v>25</v>
      </c>
      <c r="B28" s="35"/>
      <c r="C28" s="29">
        <f t="shared" si="0"/>
      </c>
      <c r="D28" s="36">
        <f t="shared" si="1"/>
      </c>
      <c r="E28" s="29">
        <f t="shared" si="2"/>
      </c>
      <c r="G28" s="37">
        <f t="shared" si="14"/>
      </c>
      <c r="H28" s="38">
        <f t="shared" si="3"/>
      </c>
      <c r="I28" s="37">
        <f t="shared" si="4"/>
      </c>
      <c r="J28" s="38">
        <f t="shared" si="5"/>
      </c>
      <c r="K28" s="1"/>
      <c r="L28" s="37">
        <f t="shared" si="12"/>
      </c>
      <c r="M28" s="38">
        <f t="shared" si="6"/>
      </c>
      <c r="N28" s="37">
        <f t="shared" si="7"/>
      </c>
      <c r="O28" s="38">
        <f t="shared" si="8"/>
      </c>
      <c r="P28" s="1"/>
      <c r="Q28" s="37">
        <f t="shared" si="13"/>
      </c>
      <c r="R28" s="38">
        <f t="shared" si="9"/>
      </c>
      <c r="S28" s="37">
        <f t="shared" si="10"/>
      </c>
      <c r="T28" s="38">
        <f t="shared" si="11"/>
      </c>
    </row>
    <row r="29" spans="1:20" s="3" customFormat="1" ht="15">
      <c r="A29" s="34" t="s">
        <v>26</v>
      </c>
      <c r="B29" s="35"/>
      <c r="C29" s="29">
        <f t="shared" si="0"/>
      </c>
      <c r="D29" s="36">
        <f t="shared" si="1"/>
      </c>
      <c r="E29" s="29">
        <f t="shared" si="2"/>
      </c>
      <c r="G29" s="37">
        <f t="shared" si="14"/>
      </c>
      <c r="H29" s="38">
        <f t="shared" si="3"/>
      </c>
      <c r="I29" s="37">
        <f t="shared" si="4"/>
      </c>
      <c r="J29" s="38">
        <f t="shared" si="5"/>
      </c>
      <c r="L29" s="37">
        <f t="shared" si="12"/>
      </c>
      <c r="M29" s="38">
        <f t="shared" si="6"/>
      </c>
      <c r="N29" s="37">
        <f t="shared" si="7"/>
      </c>
      <c r="O29" s="38">
        <f t="shared" si="8"/>
      </c>
      <c r="Q29" s="37">
        <f t="shared" si="13"/>
      </c>
      <c r="R29" s="38">
        <f t="shared" si="9"/>
      </c>
      <c r="S29" s="37">
        <f t="shared" si="10"/>
      </c>
      <c r="T29" s="38">
        <f t="shared" si="11"/>
      </c>
    </row>
    <row r="30" spans="1:20" ht="15">
      <c r="A30" s="34" t="s">
        <v>27</v>
      </c>
      <c r="B30" s="35"/>
      <c r="C30" s="29">
        <f t="shared" si="0"/>
      </c>
      <c r="D30" s="36">
        <f t="shared" si="1"/>
      </c>
      <c r="E30" s="29">
        <f t="shared" si="2"/>
      </c>
      <c r="G30" s="37">
        <f t="shared" si="14"/>
      </c>
      <c r="H30" s="38">
        <f t="shared" si="3"/>
      </c>
      <c r="I30" s="37">
        <f t="shared" si="4"/>
      </c>
      <c r="J30" s="38">
        <f t="shared" si="5"/>
      </c>
      <c r="K30" s="3"/>
      <c r="L30" s="37">
        <f t="shared" si="12"/>
      </c>
      <c r="M30" s="38">
        <f t="shared" si="6"/>
      </c>
      <c r="N30" s="37">
        <f t="shared" si="7"/>
      </c>
      <c r="O30" s="38">
        <f t="shared" si="8"/>
      </c>
      <c r="P30" s="3"/>
      <c r="Q30" s="37">
        <f t="shared" si="13"/>
      </c>
      <c r="R30" s="38">
        <f t="shared" si="9"/>
      </c>
      <c r="S30" s="37">
        <f t="shared" si="10"/>
      </c>
      <c r="T30" s="38">
        <f t="shared" si="11"/>
      </c>
    </row>
    <row r="31" spans="1:20" ht="15">
      <c r="A31" s="34" t="s">
        <v>28</v>
      </c>
      <c r="B31" s="35"/>
      <c r="C31" s="29">
        <f t="shared" si="0"/>
      </c>
      <c r="D31" s="36">
        <f t="shared" si="1"/>
      </c>
      <c r="E31" s="29">
        <f t="shared" si="2"/>
      </c>
      <c r="G31" s="37">
        <f t="shared" si="14"/>
      </c>
      <c r="H31" s="38">
        <f t="shared" si="3"/>
      </c>
      <c r="I31" s="37">
        <f t="shared" si="4"/>
      </c>
      <c r="J31" s="38">
        <f t="shared" si="5"/>
      </c>
      <c r="K31" s="3"/>
      <c r="L31" s="37">
        <f t="shared" si="12"/>
      </c>
      <c r="M31" s="38">
        <f t="shared" si="6"/>
      </c>
      <c r="N31" s="37">
        <f t="shared" si="7"/>
      </c>
      <c r="O31" s="38">
        <f t="shared" si="8"/>
      </c>
      <c r="P31" s="3"/>
      <c r="Q31" s="37">
        <f t="shared" si="13"/>
      </c>
      <c r="R31" s="38">
        <f t="shared" si="9"/>
      </c>
      <c r="S31" s="37">
        <f t="shared" si="10"/>
      </c>
      <c r="T31" s="38">
        <f t="shared" si="11"/>
      </c>
    </row>
    <row r="32" spans="1:20" ht="15">
      <c r="A32" s="34" t="s">
        <v>32</v>
      </c>
      <c r="B32" s="35"/>
      <c r="C32" s="29">
        <f t="shared" si="0"/>
      </c>
      <c r="D32" s="36">
        <f t="shared" si="1"/>
      </c>
      <c r="E32" s="29">
        <f t="shared" si="2"/>
      </c>
      <c r="G32" s="37">
        <f t="shared" si="14"/>
      </c>
      <c r="H32" s="38">
        <f t="shared" si="3"/>
      </c>
      <c r="I32" s="37">
        <f t="shared" si="4"/>
      </c>
      <c r="J32" s="38">
        <f t="shared" si="5"/>
      </c>
      <c r="K32" s="3"/>
      <c r="L32" s="37">
        <f t="shared" si="12"/>
      </c>
      <c r="M32" s="38">
        <f t="shared" si="6"/>
      </c>
      <c r="N32" s="37">
        <f t="shared" si="7"/>
      </c>
      <c r="O32" s="38">
        <f t="shared" si="8"/>
      </c>
      <c r="P32" s="3"/>
      <c r="Q32" s="37">
        <f t="shared" si="13"/>
      </c>
      <c r="R32" s="38">
        <f t="shared" si="9"/>
      </c>
      <c r="S32" s="37">
        <f t="shared" si="10"/>
      </c>
      <c r="T32" s="38">
        <f t="shared" si="11"/>
      </c>
    </row>
    <row r="33" spans="1:20" ht="15">
      <c r="A33" s="34" t="s">
        <v>33</v>
      </c>
      <c r="B33" s="35"/>
      <c r="C33" s="29">
        <f t="shared" si="0"/>
      </c>
      <c r="D33" s="36">
        <f t="shared" si="1"/>
      </c>
      <c r="E33" s="29">
        <f t="shared" si="2"/>
      </c>
      <c r="G33" s="37">
        <f t="shared" si="14"/>
      </c>
      <c r="H33" s="38">
        <f t="shared" si="3"/>
      </c>
      <c r="I33" s="37">
        <f t="shared" si="4"/>
      </c>
      <c r="J33" s="38">
        <f t="shared" si="5"/>
      </c>
      <c r="K33" s="3"/>
      <c r="L33" s="37">
        <f t="shared" si="12"/>
      </c>
      <c r="M33" s="38">
        <f t="shared" si="6"/>
      </c>
      <c r="N33" s="37">
        <f t="shared" si="7"/>
      </c>
      <c r="O33" s="38">
        <f t="shared" si="8"/>
      </c>
      <c r="P33" s="3"/>
      <c r="Q33" s="37">
        <f t="shared" si="13"/>
      </c>
      <c r="R33" s="38">
        <f t="shared" si="9"/>
      </c>
      <c r="S33" s="37">
        <f t="shared" si="10"/>
      </c>
      <c r="T33" s="38">
        <f t="shared" si="11"/>
      </c>
    </row>
    <row r="34" spans="1:20" ht="15">
      <c r="A34" s="34" t="s">
        <v>34</v>
      </c>
      <c r="B34" s="35"/>
      <c r="C34" s="29">
        <f t="shared" si="0"/>
      </c>
      <c r="D34" s="36">
        <f t="shared" si="1"/>
      </c>
      <c r="E34" s="29">
        <f t="shared" si="2"/>
      </c>
      <c r="G34" s="37">
        <f t="shared" si="14"/>
      </c>
      <c r="H34" s="38">
        <f t="shared" si="3"/>
      </c>
      <c r="I34" s="37">
        <f t="shared" si="4"/>
      </c>
      <c r="J34" s="38">
        <f t="shared" si="5"/>
      </c>
      <c r="K34" s="3"/>
      <c r="L34" s="37">
        <f t="shared" si="12"/>
      </c>
      <c r="M34" s="38">
        <f t="shared" si="6"/>
      </c>
      <c r="N34" s="37">
        <f t="shared" si="7"/>
      </c>
      <c r="O34" s="38">
        <f t="shared" si="8"/>
      </c>
      <c r="P34" s="3"/>
      <c r="Q34" s="37">
        <f t="shared" si="13"/>
      </c>
      <c r="R34" s="38">
        <f t="shared" si="9"/>
      </c>
      <c r="S34" s="37">
        <f t="shared" si="10"/>
      </c>
      <c r="T34" s="38">
        <f t="shared" si="11"/>
      </c>
    </row>
    <row r="35" spans="1:20" ht="15">
      <c r="A35" s="34" t="s">
        <v>29</v>
      </c>
      <c r="B35" s="35"/>
      <c r="C35" s="29">
        <f t="shared" si="0"/>
      </c>
      <c r="D35" s="36">
        <f t="shared" si="1"/>
      </c>
      <c r="E35" s="29">
        <f t="shared" si="2"/>
      </c>
      <c r="G35" s="37">
        <f t="shared" si="14"/>
      </c>
      <c r="H35" s="38">
        <f t="shared" si="3"/>
      </c>
      <c r="I35" s="37">
        <f t="shared" si="4"/>
      </c>
      <c r="J35" s="38">
        <f t="shared" si="5"/>
      </c>
      <c r="K35" s="3"/>
      <c r="L35" s="37">
        <f t="shared" si="12"/>
      </c>
      <c r="M35" s="38">
        <f t="shared" si="6"/>
      </c>
      <c r="N35" s="37">
        <f t="shared" si="7"/>
      </c>
      <c r="O35" s="38">
        <f t="shared" si="8"/>
      </c>
      <c r="P35" s="3"/>
      <c r="Q35" s="37">
        <f t="shared" si="13"/>
      </c>
      <c r="R35" s="38">
        <f t="shared" si="9"/>
      </c>
      <c r="S35" s="37">
        <f t="shared" si="10"/>
      </c>
      <c r="T35" s="38">
        <f t="shared" si="11"/>
      </c>
    </row>
    <row r="36" spans="1:20" ht="15">
      <c r="A36" s="34" t="s">
        <v>35</v>
      </c>
      <c r="B36" s="35"/>
      <c r="C36" s="29">
        <f>IF($H$5="","",B36/$H$5)</f>
      </c>
      <c r="D36" s="36">
        <f>IF($H$5="","",$H$5-B36)</f>
      </c>
      <c r="E36" s="29">
        <f>IF($H$5="","",D36/$H$5)</f>
      </c>
      <c r="G36" s="37">
        <f t="shared" si="14"/>
      </c>
      <c r="H36" s="38">
        <f>IF($H$5="","",G36/$H$8)</f>
      </c>
      <c r="I36" s="37">
        <f>IF($H$5="","",$H$8-G36)</f>
      </c>
      <c r="J36" s="38">
        <f>IF($H$5="","",1-H36)</f>
      </c>
      <c r="K36" s="3"/>
      <c r="L36" s="37">
        <f t="shared" si="12"/>
      </c>
      <c r="M36" s="38">
        <f>IF($H$5="","",L36/$H$8)</f>
      </c>
      <c r="N36" s="37">
        <f>IF($H$5="","",$H$8-L36)</f>
      </c>
      <c r="O36" s="38">
        <f>IF($H$5="","",1-M36)</f>
      </c>
      <c r="P36" s="3"/>
      <c r="Q36" s="37">
        <f t="shared" si="13"/>
      </c>
      <c r="R36" s="38">
        <f>IF($H$5="","",Q36/$H$8)</f>
      </c>
      <c r="S36" s="37">
        <f>IF($H$5="","",$H$8-Q36)</f>
      </c>
      <c r="T36" s="38">
        <f>IF($H$5="","",1-R36)</f>
      </c>
    </row>
    <row r="37" spans="1:20" ht="15">
      <c r="A37" s="34" t="s">
        <v>36</v>
      </c>
      <c r="B37" s="35"/>
      <c r="C37" s="29">
        <f>IF($H$5="","",B37/$H$5)</f>
      </c>
      <c r="D37" s="36">
        <f>IF($H$5="","",$H$5-B37)</f>
      </c>
      <c r="E37" s="29">
        <f>IF($H$5="","",D37/$H$5)</f>
      </c>
      <c r="G37" s="37">
        <f t="shared" si="14"/>
      </c>
      <c r="H37" s="38">
        <f>IF($H$5="","",G37/$H$8)</f>
      </c>
      <c r="I37" s="37">
        <f>IF($H$5="","",$H$8-G37)</f>
      </c>
      <c r="J37" s="38">
        <f>IF($H$5="","",1-H37)</f>
      </c>
      <c r="K37" s="3"/>
      <c r="L37" s="37">
        <f t="shared" si="12"/>
      </c>
      <c r="M37" s="38">
        <f>IF($H$5="","",L37/$H$8)</f>
      </c>
      <c r="N37" s="37">
        <f>IF($H$5="","",$H$8-L37)</f>
      </c>
      <c r="O37" s="38">
        <f>IF($H$5="","",1-M37)</f>
      </c>
      <c r="P37" s="3"/>
      <c r="Q37" s="37">
        <f t="shared" si="13"/>
      </c>
      <c r="R37" s="38">
        <f>IF($H$5="","",Q37/$H$8)</f>
      </c>
      <c r="S37" s="37">
        <f>IF($H$5="","",$H$8-Q37)</f>
      </c>
      <c r="T37" s="38">
        <f>IF($H$5="","",1-R37)</f>
      </c>
    </row>
    <row r="38" spans="1:20" ht="15">
      <c r="A38" s="34" t="s">
        <v>37</v>
      </c>
      <c r="B38" s="35"/>
      <c r="C38" s="29">
        <f>IF($H$5="","",B38/$H$5)</f>
      </c>
      <c r="D38" s="36">
        <f>IF($H$5="","",$H$5-B38)</f>
      </c>
      <c r="E38" s="29">
        <f>IF($H$5="","",D38/$H$5)</f>
      </c>
      <c r="G38" s="37">
        <f t="shared" si="14"/>
      </c>
      <c r="H38" s="38">
        <f>IF($H$5="","",G38/$H$8)</f>
      </c>
      <c r="I38" s="37">
        <f>IF($H$5="","",$H$8-G38)</f>
      </c>
      <c r="J38" s="38">
        <f>IF($H$5="","",1-H38)</f>
      </c>
      <c r="K38" s="3"/>
      <c r="L38" s="37">
        <f t="shared" si="12"/>
      </c>
      <c r="M38" s="38">
        <f>IF($H$5="","",L38/$H$8)</f>
      </c>
      <c r="N38" s="37">
        <f>IF($H$5="","",$H$8-L38)</f>
      </c>
      <c r="O38" s="38">
        <f>IF($H$5="","",1-M38)</f>
      </c>
      <c r="P38" s="3"/>
      <c r="Q38" s="37">
        <f t="shared" si="13"/>
      </c>
      <c r="R38" s="38">
        <f>IF($H$5="","",Q38/$H$8)</f>
      </c>
      <c r="S38" s="37">
        <f>IF($H$5="","",$H$8-Q38)</f>
      </c>
      <c r="T38" s="38">
        <f>IF($H$5="","",1-R38)</f>
      </c>
    </row>
    <row r="39" spans="1:20" ht="15">
      <c r="A39" s="34" t="s">
        <v>38</v>
      </c>
      <c r="B39" s="35"/>
      <c r="C39" s="29">
        <f>IF($H$5="","",B39/$H$5)</f>
      </c>
      <c r="D39" s="36">
        <f>IF($H$5="","",$H$5-B39)</f>
      </c>
      <c r="E39" s="29">
        <f>IF($H$5="","",D39/$H$5)</f>
      </c>
      <c r="G39" s="37">
        <f t="shared" si="14"/>
      </c>
      <c r="H39" s="38">
        <f>IF($H$5="","",G39/$H$8)</f>
      </c>
      <c r="I39" s="37">
        <f>IF($H$5="","",$H$8-G39)</f>
      </c>
      <c r="J39" s="38">
        <f>IF($H$5="","",1-H39)</f>
      </c>
      <c r="K39" s="3"/>
      <c r="L39" s="37">
        <f t="shared" si="12"/>
      </c>
      <c r="M39" s="38">
        <f>IF($H$5="","",L39/$H$8)</f>
      </c>
      <c r="N39" s="37">
        <f>IF($H$5="","",$H$8-L39)</f>
      </c>
      <c r="O39" s="38">
        <f>IF($H$5="","",1-M39)</f>
      </c>
      <c r="P39" s="3"/>
      <c r="Q39" s="37">
        <f t="shared" si="13"/>
      </c>
      <c r="R39" s="38">
        <f>IF($H$5="","",Q39/$H$8)</f>
      </c>
      <c r="S39" s="37">
        <f>IF($H$5="","",$H$8-Q39)</f>
      </c>
      <c r="T39" s="38">
        <f>IF($H$5="","",1-R39)</f>
      </c>
    </row>
    <row r="40" spans="1:20" ht="15">
      <c r="A40" s="39" t="s">
        <v>39</v>
      </c>
      <c r="B40" s="40"/>
      <c r="C40" s="41">
        <f>IF($H$5="","",B40/$H$5)</f>
      </c>
      <c r="D40" s="42">
        <f>IF($H$5="","",$H$5-B40)</f>
      </c>
      <c r="E40" s="41">
        <f>IF($H$5="","",D40/$H$5)</f>
      </c>
      <c r="G40" s="45">
        <f t="shared" si="14"/>
      </c>
      <c r="H40" s="44">
        <f>IF($H$5="","",G40/$H$8)</f>
      </c>
      <c r="I40" s="45">
        <f>IF($H$5="","",$H$8-G40)</f>
      </c>
      <c r="J40" s="46">
        <f>IF($H$5="","",1-H40)</f>
      </c>
      <c r="L40" s="43">
        <f t="shared" si="12"/>
      </c>
      <c r="M40" s="46">
        <f>IF($H$5="","",L40/$H$8)</f>
      </c>
      <c r="N40" s="45">
        <f>IF($H$5="","",$H$8-L40)</f>
      </c>
      <c r="O40" s="46">
        <f>IF($H$5="","",1-M40)</f>
      </c>
      <c r="Q40" s="43">
        <f t="shared" si="13"/>
      </c>
      <c r="R40" s="46">
        <f>IF($H$5="","",Q40/$H$8)</f>
      </c>
      <c r="S40" s="45">
        <f>IF($H$5="","",$H$8-Q40)</f>
      </c>
      <c r="T40" s="46">
        <f>IF($H$5="","",1-R40)</f>
      </c>
    </row>
    <row r="42" spans="1:8" ht="15">
      <c r="A42" s="16" t="s">
        <v>30</v>
      </c>
      <c r="B42" s="17"/>
      <c r="C42" s="17"/>
      <c r="D42" s="17"/>
      <c r="E42" s="17"/>
      <c r="F42" s="17"/>
      <c r="G42" s="17"/>
      <c r="H42" s="17"/>
    </row>
    <row r="43" spans="1:20" ht="33.75" customHeight="1">
      <c r="A43" s="18"/>
      <c r="B43" s="116" t="s">
        <v>57</v>
      </c>
      <c r="C43" s="116"/>
      <c r="D43" s="116"/>
      <c r="E43" s="116"/>
      <c r="G43" s="116" t="s">
        <v>58</v>
      </c>
      <c r="H43" s="116"/>
      <c r="I43" s="116"/>
      <c r="J43" s="116"/>
      <c r="L43" s="116" t="s">
        <v>58</v>
      </c>
      <c r="M43" s="116"/>
      <c r="N43" s="116"/>
      <c r="O43" s="116"/>
      <c r="Q43" s="116" t="s">
        <v>58</v>
      </c>
      <c r="R43" s="116"/>
      <c r="S43" s="116"/>
      <c r="T43" s="116"/>
    </row>
    <row r="44" spans="1:20" ht="15" customHeight="1">
      <c r="A44" s="117" t="s">
        <v>7</v>
      </c>
      <c r="B44" s="119" t="s">
        <v>41</v>
      </c>
      <c r="C44" s="120"/>
      <c r="D44" s="120"/>
      <c r="E44" s="121"/>
      <c r="G44" s="122" t="s">
        <v>41</v>
      </c>
      <c r="H44" s="123"/>
      <c r="I44" s="123"/>
      <c r="J44" s="124"/>
      <c r="L44" s="122" t="s">
        <v>41</v>
      </c>
      <c r="M44" s="123"/>
      <c r="N44" s="123"/>
      <c r="O44" s="124"/>
      <c r="Q44" s="122" t="s">
        <v>41</v>
      </c>
      <c r="R44" s="123"/>
      <c r="S44" s="123"/>
      <c r="T44" s="124"/>
    </row>
    <row r="45" spans="1:20" ht="15" customHeight="1">
      <c r="A45" s="118"/>
      <c r="B45" s="125" t="s">
        <v>8</v>
      </c>
      <c r="C45" s="126"/>
      <c r="D45" s="126"/>
      <c r="E45" s="127"/>
      <c r="G45" s="128" t="s">
        <v>8</v>
      </c>
      <c r="H45" s="129"/>
      <c r="I45" s="129"/>
      <c r="J45" s="130"/>
      <c r="L45" s="128" t="s">
        <v>9</v>
      </c>
      <c r="M45" s="129"/>
      <c r="N45" s="129"/>
      <c r="O45" s="130"/>
      <c r="Q45" s="128" t="s">
        <v>10</v>
      </c>
      <c r="R45" s="129"/>
      <c r="S45" s="129"/>
      <c r="T45" s="130"/>
    </row>
    <row r="46" spans="1:20" ht="15">
      <c r="A46" s="19"/>
      <c r="B46" s="20"/>
      <c r="C46" s="21"/>
      <c r="D46" s="21"/>
      <c r="E46" s="22"/>
      <c r="G46" s="131"/>
      <c r="H46" s="116"/>
      <c r="I46" s="116"/>
      <c r="J46" s="132"/>
      <c r="L46" s="133">
        <v>0.85</v>
      </c>
      <c r="M46" s="134"/>
      <c r="N46" s="134"/>
      <c r="O46" s="135"/>
      <c r="Q46" s="133">
        <v>0.75</v>
      </c>
      <c r="R46" s="134"/>
      <c r="S46" s="134"/>
      <c r="T46" s="135"/>
    </row>
    <row r="47" spans="2:20" ht="15" customHeight="1">
      <c r="B47" s="119" t="s">
        <v>11</v>
      </c>
      <c r="C47" s="121"/>
      <c r="D47" s="119" t="s">
        <v>12</v>
      </c>
      <c r="E47" s="121"/>
      <c r="G47" s="122" t="s">
        <v>11</v>
      </c>
      <c r="H47" s="123"/>
      <c r="I47" s="122" t="s">
        <v>12</v>
      </c>
      <c r="J47" s="124"/>
      <c r="L47" s="122" t="s">
        <v>11</v>
      </c>
      <c r="M47" s="123"/>
      <c r="N47" s="122" t="s">
        <v>12</v>
      </c>
      <c r="O47" s="124"/>
      <c r="Q47" s="122" t="s">
        <v>11</v>
      </c>
      <c r="R47" s="123"/>
      <c r="S47" s="122" t="s">
        <v>12</v>
      </c>
      <c r="T47" s="124"/>
    </row>
    <row r="48" spans="2:20" ht="15">
      <c r="B48" s="20" t="s">
        <v>13</v>
      </c>
      <c r="C48" s="21" t="s">
        <v>14</v>
      </c>
      <c r="D48" s="20" t="s">
        <v>13</v>
      </c>
      <c r="E48" s="22" t="s">
        <v>14</v>
      </c>
      <c r="G48" s="23" t="s">
        <v>13</v>
      </c>
      <c r="H48" s="24" t="s">
        <v>14</v>
      </c>
      <c r="I48" s="23" t="s">
        <v>13</v>
      </c>
      <c r="J48" s="25" t="s">
        <v>14</v>
      </c>
      <c r="L48" s="23" t="s">
        <v>13</v>
      </c>
      <c r="M48" s="24" t="s">
        <v>14</v>
      </c>
      <c r="N48" s="23" t="s">
        <v>13</v>
      </c>
      <c r="O48" s="25" t="s">
        <v>14</v>
      </c>
      <c r="Q48" s="23" t="s">
        <v>13</v>
      </c>
      <c r="R48" s="24" t="s">
        <v>14</v>
      </c>
      <c r="S48" s="23" t="s">
        <v>13</v>
      </c>
      <c r="T48" s="25" t="s">
        <v>14</v>
      </c>
    </row>
    <row r="49" spans="1:20" ht="15">
      <c r="A49" s="27" t="s">
        <v>15</v>
      </c>
      <c r="B49" s="36">
        <f aca="true" t="shared" si="15" ref="B49:B70">IF($H$5="","",$H$5*C49)</f>
      </c>
      <c r="C49" s="47"/>
      <c r="D49" s="36">
        <f aca="true" t="shared" si="16" ref="D49:D70">IF($H$5="","",$H$5-B49)</f>
      </c>
      <c r="E49" s="29">
        <f aca="true" t="shared" si="17" ref="E49:E70">IF($H$5="","",D49/$H$5)</f>
      </c>
      <c r="G49" s="31">
        <f>IF($C49="","",IF(B49-$H$6-$H$7&lt;$D$10*$H$3,$D$10*$H$3,IF(B49-$H$6-$H$7&lt;$M$10*$H$3,ROUND((B49-$H$6-$H$7)*20,0.1)/20,$M$10*$H$3)))</f>
      </c>
      <c r="H49" s="32">
        <f aca="true" t="shared" si="18" ref="H49:H70">IF($H$5="","",G49/$H$8)</f>
      </c>
      <c r="I49" s="31">
        <f aca="true" t="shared" si="19" ref="I49:I70">IF($H$5="","",$H$8-G49)</f>
      </c>
      <c r="J49" s="32">
        <f aca="true" t="shared" si="20" ref="J49:J70">IF($H$5="","",1-H49)</f>
      </c>
      <c r="L49" s="31">
        <f>IF($C49="","",IF($G49*L$46&lt;$D$10*$H$3,$D$10*$H$3,ROUND($G49*L$46*20,0.1)/20))</f>
      </c>
      <c r="M49" s="32">
        <f aca="true" t="shared" si="21" ref="M49:M70">IF($H$5="","",L49/$H$8)</f>
      </c>
      <c r="N49" s="31">
        <f aca="true" t="shared" si="22" ref="N49:N70">IF($H$5="","",$H$8-L49)</f>
      </c>
      <c r="O49" s="32">
        <f aca="true" t="shared" si="23" ref="O49:O70">IF($H$5="","",1-M49)</f>
      </c>
      <c r="Q49" s="31">
        <f>IF($C49="","",IF($G49*Q$46&lt;$D$10*$H$3,$D$10*$H$3,ROUND($G49*Q$46*20,0.1)/20))</f>
      </c>
      <c r="R49" s="32">
        <f aca="true" t="shared" si="24" ref="R49:R70">IF($H$5="","",Q49/$H$8)</f>
      </c>
      <c r="S49" s="31">
        <f aca="true" t="shared" si="25" ref="S49:S70">IF($H$5="","",$H$8-Q49)</f>
      </c>
      <c r="T49" s="32">
        <f aca="true" t="shared" si="26" ref="T49:T70">IF($H$5="","",1-R49)</f>
      </c>
    </row>
    <row r="50" spans="1:20" ht="15">
      <c r="A50" s="34" t="s">
        <v>16</v>
      </c>
      <c r="B50" s="36">
        <f t="shared" si="15"/>
      </c>
      <c r="C50" s="47"/>
      <c r="D50" s="36">
        <f t="shared" si="16"/>
      </c>
      <c r="E50" s="29">
        <f t="shared" si="17"/>
      </c>
      <c r="G50" s="37">
        <f>IF($C50="","",IF(B50-$H$6-$H$7&lt;$D$10,$D$10,ROUND((B50-$H$6-$H$7)*20,0.1)/20))</f>
      </c>
      <c r="H50" s="38">
        <f t="shared" si="18"/>
      </c>
      <c r="I50" s="37">
        <f t="shared" si="19"/>
      </c>
      <c r="J50" s="38">
        <f t="shared" si="20"/>
      </c>
      <c r="L50" s="37">
        <f aca="true" t="shared" si="27" ref="L50:L71">IF($C50="","",IF($G50*L$46&lt;$D$10*$H$3,$D$10*$H$3,ROUND($G50*L$46*20,0.1)/20))</f>
      </c>
      <c r="M50" s="38">
        <f t="shared" si="21"/>
      </c>
      <c r="N50" s="37">
        <f t="shared" si="22"/>
      </c>
      <c r="O50" s="38">
        <f t="shared" si="23"/>
      </c>
      <c r="Q50" s="37">
        <f aca="true" t="shared" si="28" ref="Q50:Q71">IF($C50="","",IF($G50*Q$46&lt;$D$10*$H$3,$D$10*$H$3,ROUND($G50*Q$46*20,0.1)/20))</f>
      </c>
      <c r="R50" s="38">
        <f t="shared" si="24"/>
      </c>
      <c r="S50" s="37">
        <f t="shared" si="25"/>
      </c>
      <c r="T50" s="38">
        <f t="shared" si="26"/>
      </c>
    </row>
    <row r="51" spans="1:20" ht="15">
      <c r="A51" s="34" t="s">
        <v>17</v>
      </c>
      <c r="B51" s="36">
        <f t="shared" si="15"/>
      </c>
      <c r="C51" s="47"/>
      <c r="D51" s="36">
        <f t="shared" si="16"/>
      </c>
      <c r="E51" s="29">
        <f t="shared" si="17"/>
      </c>
      <c r="G51" s="37">
        <f aca="true" t="shared" si="29" ref="G51:G71">IF($C51="","",IF(B51-$H$6-$H$7&lt;$D$10,$D$10,ROUND((B51-$H$6-$H$7)*20,0.1)/20))</f>
      </c>
      <c r="H51" s="38">
        <f t="shared" si="18"/>
      </c>
      <c r="I51" s="37">
        <f t="shared" si="19"/>
      </c>
      <c r="J51" s="38">
        <f t="shared" si="20"/>
      </c>
      <c r="L51" s="37">
        <f t="shared" si="27"/>
      </c>
      <c r="M51" s="38">
        <f t="shared" si="21"/>
      </c>
      <c r="N51" s="37">
        <f t="shared" si="22"/>
      </c>
      <c r="O51" s="38">
        <f t="shared" si="23"/>
      </c>
      <c r="Q51" s="37">
        <f t="shared" si="28"/>
      </c>
      <c r="R51" s="38">
        <f t="shared" si="24"/>
      </c>
      <c r="S51" s="37">
        <f t="shared" si="25"/>
      </c>
      <c r="T51" s="38">
        <f t="shared" si="26"/>
      </c>
    </row>
    <row r="52" spans="1:20" ht="15">
      <c r="A52" s="34" t="s">
        <v>18</v>
      </c>
      <c r="B52" s="36">
        <f t="shared" si="15"/>
      </c>
      <c r="C52" s="47"/>
      <c r="D52" s="36">
        <f t="shared" si="16"/>
      </c>
      <c r="E52" s="29">
        <f t="shared" si="17"/>
      </c>
      <c r="G52" s="37">
        <f t="shared" si="29"/>
      </c>
      <c r="H52" s="38">
        <f t="shared" si="18"/>
      </c>
      <c r="I52" s="37">
        <f t="shared" si="19"/>
      </c>
      <c r="J52" s="38">
        <f t="shared" si="20"/>
      </c>
      <c r="L52" s="37">
        <f t="shared" si="27"/>
      </c>
      <c r="M52" s="38">
        <f t="shared" si="21"/>
      </c>
      <c r="N52" s="37">
        <f t="shared" si="22"/>
      </c>
      <c r="O52" s="38">
        <f t="shared" si="23"/>
      </c>
      <c r="Q52" s="37">
        <f t="shared" si="28"/>
      </c>
      <c r="R52" s="38">
        <f t="shared" si="24"/>
      </c>
      <c r="S52" s="37">
        <f t="shared" si="25"/>
      </c>
      <c r="T52" s="38">
        <f t="shared" si="26"/>
      </c>
    </row>
    <row r="53" spans="1:20" ht="15">
      <c r="A53" s="34" t="s">
        <v>19</v>
      </c>
      <c r="B53" s="36">
        <f t="shared" si="15"/>
      </c>
      <c r="C53" s="47"/>
      <c r="D53" s="36">
        <f t="shared" si="16"/>
      </c>
      <c r="E53" s="29">
        <f t="shared" si="17"/>
      </c>
      <c r="G53" s="37">
        <f t="shared" si="29"/>
      </c>
      <c r="H53" s="38">
        <f t="shared" si="18"/>
      </c>
      <c r="I53" s="37">
        <f t="shared" si="19"/>
      </c>
      <c r="J53" s="38">
        <f t="shared" si="20"/>
      </c>
      <c r="L53" s="37">
        <f t="shared" si="27"/>
      </c>
      <c r="M53" s="38">
        <f t="shared" si="21"/>
      </c>
      <c r="N53" s="37">
        <f t="shared" si="22"/>
      </c>
      <c r="O53" s="38">
        <f t="shared" si="23"/>
      </c>
      <c r="Q53" s="37">
        <f t="shared" si="28"/>
      </c>
      <c r="R53" s="38">
        <f t="shared" si="24"/>
      </c>
      <c r="S53" s="37">
        <f t="shared" si="25"/>
      </c>
      <c r="T53" s="38">
        <f t="shared" si="26"/>
      </c>
    </row>
    <row r="54" spans="1:20" ht="15">
      <c r="A54" s="34" t="s">
        <v>20</v>
      </c>
      <c r="B54" s="36">
        <f t="shared" si="15"/>
      </c>
      <c r="C54" s="47"/>
      <c r="D54" s="36">
        <f t="shared" si="16"/>
      </c>
      <c r="E54" s="29">
        <f t="shared" si="17"/>
      </c>
      <c r="G54" s="37">
        <f t="shared" si="29"/>
      </c>
      <c r="H54" s="38">
        <f t="shared" si="18"/>
      </c>
      <c r="I54" s="37">
        <f t="shared" si="19"/>
      </c>
      <c r="J54" s="38">
        <f t="shared" si="20"/>
      </c>
      <c r="L54" s="37">
        <f t="shared" si="27"/>
      </c>
      <c r="M54" s="38">
        <f t="shared" si="21"/>
      </c>
      <c r="N54" s="37">
        <f t="shared" si="22"/>
      </c>
      <c r="O54" s="38">
        <f t="shared" si="23"/>
      </c>
      <c r="Q54" s="37">
        <f t="shared" si="28"/>
      </c>
      <c r="R54" s="38">
        <f t="shared" si="24"/>
      </c>
      <c r="S54" s="37">
        <f t="shared" si="25"/>
      </c>
      <c r="T54" s="38">
        <f t="shared" si="26"/>
      </c>
    </row>
    <row r="55" spans="1:20" ht="15">
      <c r="A55" s="34" t="s">
        <v>21</v>
      </c>
      <c r="B55" s="36">
        <f t="shared" si="15"/>
      </c>
      <c r="C55" s="47"/>
      <c r="D55" s="36">
        <f t="shared" si="16"/>
      </c>
      <c r="E55" s="29">
        <f t="shared" si="17"/>
      </c>
      <c r="G55" s="37">
        <f t="shared" si="29"/>
      </c>
      <c r="H55" s="38">
        <f t="shared" si="18"/>
      </c>
      <c r="I55" s="37">
        <f t="shared" si="19"/>
      </c>
      <c r="J55" s="38">
        <f t="shared" si="20"/>
      </c>
      <c r="L55" s="37">
        <f t="shared" si="27"/>
      </c>
      <c r="M55" s="38">
        <f t="shared" si="21"/>
      </c>
      <c r="N55" s="37">
        <f t="shared" si="22"/>
      </c>
      <c r="O55" s="38">
        <f t="shared" si="23"/>
      </c>
      <c r="Q55" s="37">
        <f t="shared" si="28"/>
      </c>
      <c r="R55" s="38">
        <f t="shared" si="24"/>
      </c>
      <c r="S55" s="37">
        <f t="shared" si="25"/>
      </c>
      <c r="T55" s="38">
        <f t="shared" si="26"/>
      </c>
    </row>
    <row r="56" spans="1:20" ht="15">
      <c r="A56" s="34" t="s">
        <v>22</v>
      </c>
      <c r="B56" s="36">
        <f t="shared" si="15"/>
      </c>
      <c r="C56" s="47"/>
      <c r="D56" s="36">
        <f t="shared" si="16"/>
      </c>
      <c r="E56" s="29">
        <f t="shared" si="17"/>
      </c>
      <c r="G56" s="37">
        <f t="shared" si="29"/>
      </c>
      <c r="H56" s="38">
        <f t="shared" si="18"/>
      </c>
      <c r="I56" s="37">
        <f t="shared" si="19"/>
      </c>
      <c r="J56" s="38">
        <f t="shared" si="20"/>
      </c>
      <c r="L56" s="37">
        <f t="shared" si="27"/>
      </c>
      <c r="M56" s="38">
        <f t="shared" si="21"/>
      </c>
      <c r="N56" s="37">
        <f t="shared" si="22"/>
      </c>
      <c r="O56" s="38">
        <f t="shared" si="23"/>
      </c>
      <c r="Q56" s="37">
        <f t="shared" si="28"/>
      </c>
      <c r="R56" s="38">
        <f t="shared" si="24"/>
      </c>
      <c r="S56" s="37">
        <f t="shared" si="25"/>
      </c>
      <c r="T56" s="38">
        <f t="shared" si="26"/>
      </c>
    </row>
    <row r="57" spans="1:20" ht="15">
      <c r="A57" s="34" t="s">
        <v>23</v>
      </c>
      <c r="B57" s="36">
        <f t="shared" si="15"/>
      </c>
      <c r="C57" s="47"/>
      <c r="D57" s="36">
        <f t="shared" si="16"/>
      </c>
      <c r="E57" s="29">
        <f t="shared" si="17"/>
      </c>
      <c r="G57" s="37">
        <f t="shared" si="29"/>
      </c>
      <c r="H57" s="38">
        <f t="shared" si="18"/>
      </c>
      <c r="I57" s="37">
        <f t="shared" si="19"/>
      </c>
      <c r="J57" s="38">
        <f t="shared" si="20"/>
      </c>
      <c r="L57" s="37">
        <f t="shared" si="27"/>
      </c>
      <c r="M57" s="38">
        <f t="shared" si="21"/>
      </c>
      <c r="N57" s="37">
        <f t="shared" si="22"/>
      </c>
      <c r="O57" s="38">
        <f t="shared" si="23"/>
      </c>
      <c r="Q57" s="37">
        <f t="shared" si="28"/>
      </c>
      <c r="R57" s="38">
        <f t="shared" si="24"/>
      </c>
      <c r="S57" s="37">
        <f t="shared" si="25"/>
      </c>
      <c r="T57" s="38">
        <f t="shared" si="26"/>
      </c>
    </row>
    <row r="58" spans="1:20" ht="15">
      <c r="A58" s="34" t="s">
        <v>24</v>
      </c>
      <c r="B58" s="36">
        <f t="shared" si="15"/>
      </c>
      <c r="C58" s="47"/>
      <c r="D58" s="36">
        <f t="shared" si="16"/>
      </c>
      <c r="E58" s="29">
        <f t="shared" si="17"/>
      </c>
      <c r="F58" s="5"/>
      <c r="G58" s="37">
        <f t="shared" si="29"/>
      </c>
      <c r="H58" s="38">
        <f t="shared" si="18"/>
      </c>
      <c r="I58" s="37">
        <f t="shared" si="19"/>
      </c>
      <c r="J58" s="38">
        <f t="shared" si="20"/>
      </c>
      <c r="L58" s="37">
        <f t="shared" si="27"/>
      </c>
      <c r="M58" s="38">
        <f t="shared" si="21"/>
      </c>
      <c r="N58" s="37">
        <f t="shared" si="22"/>
      </c>
      <c r="O58" s="38">
        <f t="shared" si="23"/>
      </c>
      <c r="Q58" s="37">
        <f t="shared" si="28"/>
      </c>
      <c r="R58" s="38">
        <f t="shared" si="24"/>
      </c>
      <c r="S58" s="37">
        <f t="shared" si="25"/>
      </c>
      <c r="T58" s="38">
        <f t="shared" si="26"/>
      </c>
    </row>
    <row r="59" spans="1:20" ht="15">
      <c r="A59" s="34" t="s">
        <v>25</v>
      </c>
      <c r="B59" s="36">
        <f t="shared" si="15"/>
      </c>
      <c r="C59" s="47"/>
      <c r="D59" s="36">
        <f t="shared" si="16"/>
      </c>
      <c r="E59" s="29">
        <f t="shared" si="17"/>
      </c>
      <c r="F59" s="3"/>
      <c r="G59" s="37">
        <f t="shared" si="29"/>
      </c>
      <c r="H59" s="38">
        <f t="shared" si="18"/>
      </c>
      <c r="I59" s="37">
        <f t="shared" si="19"/>
      </c>
      <c r="J59" s="38">
        <f t="shared" si="20"/>
      </c>
      <c r="L59" s="37">
        <f t="shared" si="27"/>
      </c>
      <c r="M59" s="38">
        <f t="shared" si="21"/>
      </c>
      <c r="N59" s="37">
        <f t="shared" si="22"/>
      </c>
      <c r="O59" s="38">
        <f t="shared" si="23"/>
      </c>
      <c r="Q59" s="37">
        <f t="shared" si="28"/>
      </c>
      <c r="R59" s="38">
        <f t="shared" si="24"/>
      </c>
      <c r="S59" s="37">
        <f t="shared" si="25"/>
      </c>
      <c r="T59" s="38">
        <f t="shared" si="26"/>
      </c>
    </row>
    <row r="60" spans="1:20" ht="15">
      <c r="A60" s="34" t="s">
        <v>26</v>
      </c>
      <c r="B60" s="36">
        <f t="shared" si="15"/>
      </c>
      <c r="C60" s="47"/>
      <c r="D60" s="36">
        <f t="shared" si="16"/>
      </c>
      <c r="E60" s="29">
        <f t="shared" si="17"/>
      </c>
      <c r="F60" s="3"/>
      <c r="G60" s="37">
        <f t="shared" si="29"/>
      </c>
      <c r="H60" s="38">
        <f t="shared" si="18"/>
      </c>
      <c r="I60" s="37">
        <f t="shared" si="19"/>
      </c>
      <c r="J60" s="38">
        <f t="shared" si="20"/>
      </c>
      <c r="K60" s="3"/>
      <c r="L60" s="37">
        <f t="shared" si="27"/>
      </c>
      <c r="M60" s="38">
        <f t="shared" si="21"/>
      </c>
      <c r="N60" s="37">
        <f t="shared" si="22"/>
      </c>
      <c r="O60" s="38">
        <f t="shared" si="23"/>
      </c>
      <c r="Q60" s="37">
        <f t="shared" si="28"/>
      </c>
      <c r="R60" s="38">
        <f t="shared" si="24"/>
      </c>
      <c r="S60" s="37">
        <f t="shared" si="25"/>
      </c>
      <c r="T60" s="38">
        <f t="shared" si="26"/>
      </c>
    </row>
    <row r="61" spans="1:20" ht="15">
      <c r="A61" s="34" t="s">
        <v>27</v>
      </c>
      <c r="B61" s="36">
        <f t="shared" si="15"/>
      </c>
      <c r="C61" s="47"/>
      <c r="D61" s="36">
        <f t="shared" si="16"/>
      </c>
      <c r="E61" s="29">
        <f t="shared" si="17"/>
      </c>
      <c r="G61" s="37">
        <f t="shared" si="29"/>
      </c>
      <c r="H61" s="38">
        <f t="shared" si="18"/>
      </c>
      <c r="I61" s="37">
        <f t="shared" si="19"/>
      </c>
      <c r="J61" s="38">
        <f t="shared" si="20"/>
      </c>
      <c r="K61" s="3"/>
      <c r="L61" s="37">
        <f t="shared" si="27"/>
      </c>
      <c r="M61" s="38">
        <f t="shared" si="21"/>
      </c>
      <c r="N61" s="37">
        <f t="shared" si="22"/>
      </c>
      <c r="O61" s="38">
        <f t="shared" si="23"/>
      </c>
      <c r="Q61" s="37">
        <f t="shared" si="28"/>
      </c>
      <c r="R61" s="38">
        <f t="shared" si="24"/>
      </c>
      <c r="S61" s="37">
        <f t="shared" si="25"/>
      </c>
      <c r="T61" s="38">
        <f t="shared" si="26"/>
      </c>
    </row>
    <row r="62" spans="1:20" ht="15">
      <c r="A62" s="34" t="s">
        <v>28</v>
      </c>
      <c r="B62" s="36">
        <f t="shared" si="15"/>
      </c>
      <c r="C62" s="47"/>
      <c r="D62" s="36">
        <f t="shared" si="16"/>
      </c>
      <c r="E62" s="29">
        <f t="shared" si="17"/>
      </c>
      <c r="G62" s="37">
        <f t="shared" si="29"/>
      </c>
      <c r="H62" s="38">
        <f t="shared" si="18"/>
      </c>
      <c r="I62" s="37">
        <f t="shared" si="19"/>
      </c>
      <c r="J62" s="38">
        <f t="shared" si="20"/>
      </c>
      <c r="K62" s="3"/>
      <c r="L62" s="37">
        <f t="shared" si="27"/>
      </c>
      <c r="M62" s="38">
        <f t="shared" si="21"/>
      </c>
      <c r="N62" s="37">
        <f t="shared" si="22"/>
      </c>
      <c r="O62" s="38">
        <f t="shared" si="23"/>
      </c>
      <c r="Q62" s="37">
        <f t="shared" si="28"/>
      </c>
      <c r="R62" s="38">
        <f t="shared" si="24"/>
      </c>
      <c r="S62" s="37">
        <f t="shared" si="25"/>
      </c>
      <c r="T62" s="38">
        <f t="shared" si="26"/>
      </c>
    </row>
    <row r="63" spans="1:20" ht="15">
      <c r="A63" s="34" t="s">
        <v>32</v>
      </c>
      <c r="B63" s="36">
        <f t="shared" si="15"/>
      </c>
      <c r="C63" s="47"/>
      <c r="D63" s="36">
        <f t="shared" si="16"/>
      </c>
      <c r="E63" s="29">
        <f t="shared" si="17"/>
      </c>
      <c r="G63" s="37">
        <f t="shared" si="29"/>
      </c>
      <c r="H63" s="38">
        <f t="shared" si="18"/>
      </c>
      <c r="I63" s="37">
        <f t="shared" si="19"/>
      </c>
      <c r="J63" s="38">
        <f t="shared" si="20"/>
      </c>
      <c r="K63" s="3"/>
      <c r="L63" s="37">
        <f t="shared" si="27"/>
      </c>
      <c r="M63" s="38">
        <f t="shared" si="21"/>
      </c>
      <c r="N63" s="37">
        <f t="shared" si="22"/>
      </c>
      <c r="O63" s="38">
        <f t="shared" si="23"/>
      </c>
      <c r="Q63" s="37">
        <f t="shared" si="28"/>
      </c>
      <c r="R63" s="38">
        <f t="shared" si="24"/>
      </c>
      <c r="S63" s="37">
        <f t="shared" si="25"/>
      </c>
      <c r="T63" s="38">
        <f t="shared" si="26"/>
      </c>
    </row>
    <row r="64" spans="1:20" ht="15">
      <c r="A64" s="34" t="s">
        <v>33</v>
      </c>
      <c r="B64" s="36">
        <f t="shared" si="15"/>
      </c>
      <c r="C64" s="47"/>
      <c r="D64" s="36">
        <f t="shared" si="16"/>
      </c>
      <c r="E64" s="29">
        <f t="shared" si="17"/>
      </c>
      <c r="G64" s="37">
        <f t="shared" si="29"/>
      </c>
      <c r="H64" s="38">
        <f t="shared" si="18"/>
      </c>
      <c r="I64" s="37">
        <f t="shared" si="19"/>
      </c>
      <c r="J64" s="38">
        <f t="shared" si="20"/>
      </c>
      <c r="K64" s="3"/>
      <c r="L64" s="37">
        <f t="shared" si="27"/>
      </c>
      <c r="M64" s="38">
        <f t="shared" si="21"/>
      </c>
      <c r="N64" s="37">
        <f t="shared" si="22"/>
      </c>
      <c r="O64" s="38">
        <f t="shared" si="23"/>
      </c>
      <c r="Q64" s="37">
        <f t="shared" si="28"/>
      </c>
      <c r="R64" s="38">
        <f t="shared" si="24"/>
      </c>
      <c r="S64" s="37">
        <f t="shared" si="25"/>
      </c>
      <c r="T64" s="38">
        <f t="shared" si="26"/>
      </c>
    </row>
    <row r="65" spans="1:20" ht="15">
      <c r="A65" s="34" t="s">
        <v>34</v>
      </c>
      <c r="B65" s="36">
        <f t="shared" si="15"/>
      </c>
      <c r="C65" s="47"/>
      <c r="D65" s="36">
        <f t="shared" si="16"/>
      </c>
      <c r="E65" s="29">
        <f t="shared" si="17"/>
      </c>
      <c r="G65" s="37">
        <f t="shared" si="29"/>
      </c>
      <c r="H65" s="38">
        <f t="shared" si="18"/>
      </c>
      <c r="I65" s="37">
        <f t="shared" si="19"/>
      </c>
      <c r="J65" s="38">
        <f t="shared" si="20"/>
      </c>
      <c r="K65" s="3"/>
      <c r="L65" s="37">
        <f t="shared" si="27"/>
      </c>
      <c r="M65" s="38">
        <f t="shared" si="21"/>
      </c>
      <c r="N65" s="37">
        <f t="shared" si="22"/>
      </c>
      <c r="O65" s="38">
        <f t="shared" si="23"/>
      </c>
      <c r="Q65" s="37">
        <f t="shared" si="28"/>
      </c>
      <c r="R65" s="38">
        <f t="shared" si="24"/>
      </c>
      <c r="S65" s="37">
        <f t="shared" si="25"/>
      </c>
      <c r="T65" s="38">
        <f t="shared" si="26"/>
      </c>
    </row>
    <row r="66" spans="1:20" ht="15">
      <c r="A66" s="34" t="s">
        <v>29</v>
      </c>
      <c r="B66" s="36">
        <f t="shared" si="15"/>
      </c>
      <c r="C66" s="47"/>
      <c r="D66" s="36">
        <f t="shared" si="16"/>
      </c>
      <c r="E66" s="29">
        <f t="shared" si="17"/>
      </c>
      <c r="G66" s="37">
        <f t="shared" si="29"/>
      </c>
      <c r="H66" s="38">
        <f t="shared" si="18"/>
      </c>
      <c r="I66" s="37">
        <f t="shared" si="19"/>
      </c>
      <c r="J66" s="38">
        <f t="shared" si="20"/>
      </c>
      <c r="K66" s="3"/>
      <c r="L66" s="37">
        <f t="shared" si="27"/>
      </c>
      <c r="M66" s="38">
        <f t="shared" si="21"/>
      </c>
      <c r="N66" s="37">
        <f t="shared" si="22"/>
      </c>
      <c r="O66" s="38">
        <f t="shared" si="23"/>
      </c>
      <c r="Q66" s="37">
        <f t="shared" si="28"/>
      </c>
      <c r="R66" s="38">
        <f t="shared" si="24"/>
      </c>
      <c r="S66" s="37">
        <f t="shared" si="25"/>
      </c>
      <c r="T66" s="38">
        <f t="shared" si="26"/>
      </c>
    </row>
    <row r="67" spans="1:20" ht="15">
      <c r="A67" s="34" t="s">
        <v>35</v>
      </c>
      <c r="B67" s="36">
        <f t="shared" si="15"/>
      </c>
      <c r="C67" s="47"/>
      <c r="D67" s="36">
        <f t="shared" si="16"/>
      </c>
      <c r="E67" s="29">
        <f t="shared" si="17"/>
      </c>
      <c r="G67" s="37">
        <f t="shared" si="29"/>
      </c>
      <c r="H67" s="38">
        <f t="shared" si="18"/>
      </c>
      <c r="I67" s="37">
        <f t="shared" si="19"/>
      </c>
      <c r="J67" s="38">
        <f t="shared" si="20"/>
      </c>
      <c r="K67" s="3"/>
      <c r="L67" s="37">
        <f t="shared" si="27"/>
      </c>
      <c r="M67" s="38">
        <f t="shared" si="21"/>
      </c>
      <c r="N67" s="37">
        <f t="shared" si="22"/>
      </c>
      <c r="O67" s="38">
        <f t="shared" si="23"/>
      </c>
      <c r="Q67" s="37">
        <f t="shared" si="28"/>
      </c>
      <c r="R67" s="38">
        <f t="shared" si="24"/>
      </c>
      <c r="S67" s="37">
        <f t="shared" si="25"/>
      </c>
      <c r="T67" s="38">
        <f t="shared" si="26"/>
      </c>
    </row>
    <row r="68" spans="1:20" ht="15">
      <c r="A68" s="34" t="s">
        <v>36</v>
      </c>
      <c r="B68" s="36">
        <f t="shared" si="15"/>
      </c>
      <c r="C68" s="47"/>
      <c r="D68" s="36">
        <f t="shared" si="16"/>
      </c>
      <c r="E68" s="29">
        <f t="shared" si="17"/>
      </c>
      <c r="G68" s="37">
        <f t="shared" si="29"/>
      </c>
      <c r="H68" s="38">
        <f t="shared" si="18"/>
      </c>
      <c r="I68" s="37">
        <f t="shared" si="19"/>
      </c>
      <c r="J68" s="38">
        <f t="shared" si="20"/>
      </c>
      <c r="K68" s="3"/>
      <c r="L68" s="37">
        <f t="shared" si="27"/>
      </c>
      <c r="M68" s="38">
        <f t="shared" si="21"/>
      </c>
      <c r="N68" s="37">
        <f t="shared" si="22"/>
      </c>
      <c r="O68" s="38">
        <f t="shared" si="23"/>
      </c>
      <c r="Q68" s="37">
        <f t="shared" si="28"/>
      </c>
      <c r="R68" s="38">
        <f t="shared" si="24"/>
      </c>
      <c r="S68" s="37">
        <f t="shared" si="25"/>
      </c>
      <c r="T68" s="38">
        <f t="shared" si="26"/>
      </c>
    </row>
    <row r="69" spans="1:20" ht="15">
      <c r="A69" s="34" t="s">
        <v>37</v>
      </c>
      <c r="B69" s="36">
        <f t="shared" si="15"/>
      </c>
      <c r="C69" s="47"/>
      <c r="D69" s="36">
        <f t="shared" si="16"/>
      </c>
      <c r="E69" s="29">
        <f t="shared" si="17"/>
      </c>
      <c r="G69" s="37">
        <f t="shared" si="29"/>
      </c>
      <c r="H69" s="38">
        <f t="shared" si="18"/>
      </c>
      <c r="I69" s="37">
        <f t="shared" si="19"/>
      </c>
      <c r="J69" s="38">
        <f t="shared" si="20"/>
      </c>
      <c r="K69" s="3"/>
      <c r="L69" s="37">
        <f t="shared" si="27"/>
      </c>
      <c r="M69" s="38">
        <f t="shared" si="21"/>
      </c>
      <c r="N69" s="37">
        <f t="shared" si="22"/>
      </c>
      <c r="O69" s="38">
        <f t="shared" si="23"/>
      </c>
      <c r="Q69" s="37">
        <f t="shared" si="28"/>
      </c>
      <c r="R69" s="38">
        <f t="shared" si="24"/>
      </c>
      <c r="S69" s="37">
        <f t="shared" si="25"/>
      </c>
      <c r="T69" s="38">
        <f t="shared" si="26"/>
      </c>
    </row>
    <row r="70" spans="1:20" ht="15">
      <c r="A70" s="34" t="s">
        <v>38</v>
      </c>
      <c r="B70" s="36">
        <f t="shared" si="15"/>
      </c>
      <c r="C70" s="47"/>
      <c r="D70" s="36">
        <f t="shared" si="16"/>
      </c>
      <c r="E70" s="29">
        <f t="shared" si="17"/>
      </c>
      <c r="G70" s="37">
        <f t="shared" si="29"/>
      </c>
      <c r="H70" s="38">
        <f t="shared" si="18"/>
      </c>
      <c r="I70" s="37">
        <f t="shared" si="19"/>
      </c>
      <c r="J70" s="38">
        <f t="shared" si="20"/>
      </c>
      <c r="K70" s="3"/>
      <c r="L70" s="37">
        <f t="shared" si="27"/>
      </c>
      <c r="M70" s="38">
        <f t="shared" si="21"/>
      </c>
      <c r="N70" s="37">
        <f t="shared" si="22"/>
      </c>
      <c r="O70" s="38">
        <f t="shared" si="23"/>
      </c>
      <c r="Q70" s="37">
        <f t="shared" si="28"/>
      </c>
      <c r="R70" s="38">
        <f t="shared" si="24"/>
      </c>
      <c r="S70" s="37">
        <f t="shared" si="25"/>
      </c>
      <c r="T70" s="38">
        <f t="shared" si="26"/>
      </c>
    </row>
    <row r="71" spans="1:20" ht="15">
      <c r="A71" s="39" t="s">
        <v>39</v>
      </c>
      <c r="B71" s="42">
        <f>IF($H$5="","",$H$5*C71)</f>
      </c>
      <c r="C71" s="48"/>
      <c r="D71" s="42">
        <f>IF($H$5="","",$H$5-B71)</f>
      </c>
      <c r="E71" s="41">
        <f>IF($H$5="","",D71/$H$5)</f>
      </c>
      <c r="G71" s="45">
        <f t="shared" si="29"/>
      </c>
      <c r="H71" s="44">
        <f>IF($H$5="","",G71/$H$8)</f>
      </c>
      <c r="I71" s="45">
        <f>IF($H$5="","",$H$8-G71)</f>
      </c>
      <c r="J71" s="46">
        <f>IF($H$5="","",1-H71)</f>
      </c>
      <c r="L71" s="43">
        <f t="shared" si="27"/>
      </c>
      <c r="M71" s="46">
        <f>IF($H$5="","",L71/$H$8)</f>
      </c>
      <c r="N71" s="45">
        <f>IF($H$5="","",$H$8-L71)</f>
      </c>
      <c r="O71" s="46">
        <f>IF($H$5="","",1-M71)</f>
      </c>
      <c r="Q71" s="43">
        <f t="shared" si="28"/>
      </c>
      <c r="R71" s="46">
        <f>IF($H$5="","",Q71/$H$8)</f>
      </c>
      <c r="S71" s="45">
        <f>IF($H$5="","",$H$8-Q71)</f>
      </c>
      <c r="T71" s="46">
        <f>IF($H$5="","",1-R71)</f>
      </c>
    </row>
  </sheetData>
  <sheetProtection password="EB4E" sheet="1" objects="1" scenarios="1" formatCells="0"/>
  <mergeCells count="50">
    <mergeCell ref="A1:T1"/>
    <mergeCell ref="B47:C47"/>
    <mergeCell ref="D47:E47"/>
    <mergeCell ref="G47:H47"/>
    <mergeCell ref="I47:J47"/>
    <mergeCell ref="L47:M47"/>
    <mergeCell ref="G46:J46"/>
    <mergeCell ref="L46:O46"/>
    <mergeCell ref="Q46:T46"/>
    <mergeCell ref="Q47:R47"/>
    <mergeCell ref="S47:T47"/>
    <mergeCell ref="N47:O47"/>
    <mergeCell ref="B43:E43"/>
    <mergeCell ref="G43:J43"/>
    <mergeCell ref="L43:O43"/>
    <mergeCell ref="Q43:T43"/>
    <mergeCell ref="B45:E45"/>
    <mergeCell ref="G45:J45"/>
    <mergeCell ref="L45:O45"/>
    <mergeCell ref="Q45:T45"/>
    <mergeCell ref="A44:A45"/>
    <mergeCell ref="B44:E44"/>
    <mergeCell ref="G44:J44"/>
    <mergeCell ref="L44:O44"/>
    <mergeCell ref="Q44:T44"/>
    <mergeCell ref="G15:J15"/>
    <mergeCell ref="L15:O15"/>
    <mergeCell ref="Q15:T15"/>
    <mergeCell ref="B16:C16"/>
    <mergeCell ref="D16:E16"/>
    <mergeCell ref="B14:E14"/>
    <mergeCell ref="G14:J14"/>
    <mergeCell ref="L14:O14"/>
    <mergeCell ref="Q14:T14"/>
    <mergeCell ref="G16:H16"/>
    <mergeCell ref="I16:J16"/>
    <mergeCell ref="L16:M16"/>
    <mergeCell ref="N16:O16"/>
    <mergeCell ref="Q16:R16"/>
    <mergeCell ref="S16:T16"/>
    <mergeCell ref="A2:T2"/>
    <mergeCell ref="B12:E12"/>
    <mergeCell ref="G12:J12"/>
    <mergeCell ref="L12:O12"/>
    <mergeCell ref="Q12:T12"/>
    <mergeCell ref="A13:A14"/>
    <mergeCell ref="B13:E13"/>
    <mergeCell ref="G13:J13"/>
    <mergeCell ref="L13:O13"/>
    <mergeCell ref="Q13:T13"/>
  </mergeCells>
  <printOptions/>
  <pageMargins left="0.2362204724409449" right="0.2362204724409449" top="0.1968503937007874" bottom="0.1968503937007874" header="0.11811023622047245" footer="0.11811023622047245"/>
  <pageSetup horizontalDpi="600" verticalDpi="600" orientation="landscape" paperSize="9" scale="59" r:id="rId1"/>
  <headerFooter>
    <oddHeader>&amp;R&amp;P</oddHeader>
    <oddFooter>&amp;L&amp;9&amp;Z&amp;F / &amp;A&amp;R&amp;D</oddFooter>
  </headerFooter>
  <rowBreaks count="1" manualBreakCount="1">
    <brk id="40" max="19" man="1"/>
  </rowBreaks>
</worksheet>
</file>

<file path=xl/worksheets/sheet3.xml><?xml version="1.0" encoding="utf-8"?>
<worksheet xmlns="http://schemas.openxmlformats.org/spreadsheetml/2006/main" xmlns:r="http://schemas.openxmlformats.org/officeDocument/2006/relationships">
  <sheetPr>
    <tabColor theme="7" tint="0.39998000860214233"/>
  </sheetPr>
  <dimension ref="A1:P73"/>
  <sheetViews>
    <sheetView zoomScalePageLayoutView="0" workbookViewId="0" topLeftCell="A1">
      <selection activeCell="I5" sqref="I5"/>
    </sheetView>
  </sheetViews>
  <sheetFormatPr defaultColWidth="11.57421875" defaultRowHeight="15"/>
  <cols>
    <col min="1" max="1" width="16.7109375" style="1" customWidth="1"/>
    <col min="2" max="2" width="7.57421875" style="1" customWidth="1"/>
    <col min="3" max="3" width="8.140625" style="1" customWidth="1"/>
    <col min="4" max="4" width="5.28125" style="1" customWidth="1"/>
    <col min="5" max="5" width="7.57421875" style="1" customWidth="1"/>
    <col min="6" max="6" width="7.140625" style="1" customWidth="1"/>
    <col min="7" max="7" width="9.28125" style="1" customWidth="1"/>
    <col min="8" max="8" width="7.57421875" style="1" customWidth="1"/>
    <col min="9" max="10" width="6.7109375" style="1" customWidth="1"/>
    <col min="11" max="11" width="2.00390625" style="1" customWidth="1"/>
    <col min="12" max="12" width="9.28125" style="1" customWidth="1"/>
    <col min="13" max="13" width="6.7109375" style="1" customWidth="1"/>
    <col min="14" max="14" width="8.28125" style="1" customWidth="1"/>
    <col min="15" max="15" width="6.7109375" style="1" customWidth="1"/>
    <col min="16" max="16" width="6.140625" style="1" customWidth="1"/>
    <col min="17" max="18" width="6.7109375" style="1" customWidth="1"/>
    <col min="19" max="16384" width="11.57421875" style="1" customWidth="1"/>
  </cols>
  <sheetData>
    <row r="1" spans="1:16" ht="35.25" customHeight="1">
      <c r="A1" s="136" t="s">
        <v>52</v>
      </c>
      <c r="B1" s="137"/>
      <c r="C1" s="137"/>
      <c r="D1" s="137"/>
      <c r="E1" s="137"/>
      <c r="F1" s="137"/>
      <c r="G1" s="137"/>
      <c r="H1" s="137"/>
      <c r="I1" s="137"/>
      <c r="J1" s="137"/>
      <c r="K1" s="137"/>
      <c r="L1" s="137"/>
      <c r="M1" s="137"/>
      <c r="N1" s="137"/>
      <c r="O1" s="137"/>
      <c r="P1" s="137"/>
    </row>
    <row r="2" spans="1:16" ht="18" customHeight="1">
      <c r="A2" s="138" t="s">
        <v>0</v>
      </c>
      <c r="B2" s="138"/>
      <c r="C2" s="138"/>
      <c r="D2" s="138"/>
      <c r="E2" s="138"/>
      <c r="F2" s="138"/>
      <c r="G2" s="138"/>
      <c r="H2" s="138"/>
      <c r="I2" s="138"/>
      <c r="J2" s="138"/>
      <c r="K2" s="138"/>
      <c r="L2" s="138"/>
      <c r="M2" s="138"/>
      <c r="N2" s="138"/>
      <c r="O2" s="138"/>
      <c r="P2" s="138"/>
    </row>
    <row r="3" spans="1:10" ht="15.75" customHeight="1">
      <c r="A3" s="5" t="s">
        <v>40</v>
      </c>
      <c r="B3" s="2"/>
      <c r="F3" s="5"/>
      <c r="G3" s="5"/>
      <c r="H3" s="6"/>
      <c r="I3" s="75" t="s">
        <v>59</v>
      </c>
      <c r="J3" s="2"/>
    </row>
    <row r="4" spans="2:10" ht="9" customHeight="1">
      <c r="B4" s="2"/>
      <c r="F4" s="5"/>
      <c r="G4" s="5"/>
      <c r="H4" s="5"/>
      <c r="I4" s="2"/>
      <c r="J4" s="2"/>
    </row>
    <row r="5" spans="2:10" ht="15.75" customHeight="1">
      <c r="B5" s="2" t="s">
        <v>48</v>
      </c>
      <c r="F5" s="5"/>
      <c r="H5" s="6"/>
      <c r="I5" s="75" t="s">
        <v>63</v>
      </c>
      <c r="J5" s="2"/>
    </row>
    <row r="6" spans="2:15" ht="15">
      <c r="B6" s="7" t="s">
        <v>42</v>
      </c>
      <c r="C6" s="8"/>
      <c r="F6" s="9"/>
      <c r="H6" s="10">
        <f>O6*0.1*H3</f>
        <v>0</v>
      </c>
      <c r="I6" s="11" t="s">
        <v>62</v>
      </c>
      <c r="J6" s="2"/>
      <c r="O6" s="5">
        <f>'Tranche fixes_Rev. brut'!O6</f>
        <v>8.37</v>
      </c>
    </row>
    <row r="7" spans="2:10" ht="15">
      <c r="B7" s="2" t="s">
        <v>1</v>
      </c>
      <c r="C7" s="8"/>
      <c r="D7" s="12">
        <f>'Tranche fixes_Rev. brut'!D7</f>
        <v>0.055</v>
      </c>
      <c r="E7" s="1" t="s">
        <v>2</v>
      </c>
      <c r="F7" s="9"/>
      <c r="H7" s="9">
        <f>D7*H6*10</f>
        <v>0</v>
      </c>
      <c r="I7" s="13" t="s">
        <v>3</v>
      </c>
      <c r="J7" s="2"/>
    </row>
    <row r="8" spans="2:10" ht="15.75" thickBot="1">
      <c r="B8" s="2" t="s">
        <v>49</v>
      </c>
      <c r="C8" s="8"/>
      <c r="F8" s="9"/>
      <c r="H8" s="14">
        <f>IF(H5="","",H5-H6-H7)</f>
      </c>
      <c r="I8" s="5" t="s">
        <v>4</v>
      </c>
      <c r="J8" s="2"/>
    </row>
    <row r="9" spans="1:11" ht="10.5" customHeight="1" thickTop="1">
      <c r="A9" s="5"/>
      <c r="B9" s="8"/>
      <c r="C9" s="4"/>
      <c r="F9" s="5"/>
      <c r="G9" s="4"/>
      <c r="H9" s="15"/>
      <c r="K9" s="5"/>
    </row>
    <row r="10" spans="1:15" ht="15">
      <c r="A10" s="50" t="s">
        <v>43</v>
      </c>
      <c r="B10" s="53"/>
      <c r="C10" s="51"/>
      <c r="D10" s="54">
        <v>0.7</v>
      </c>
      <c r="E10" s="51"/>
      <c r="F10" s="72" t="s">
        <v>50</v>
      </c>
      <c r="G10" s="53"/>
      <c r="H10" s="51"/>
      <c r="I10" s="51"/>
      <c r="J10" s="51"/>
      <c r="K10" s="52"/>
      <c r="L10" s="51"/>
      <c r="O10" s="74">
        <f>H8</f>
      </c>
    </row>
    <row r="11" spans="1:6" ht="15">
      <c r="A11" s="16" t="s">
        <v>5</v>
      </c>
      <c r="B11" s="17"/>
      <c r="C11" s="17"/>
      <c r="D11" s="17"/>
      <c r="E11" s="17"/>
      <c r="F11" s="17"/>
    </row>
    <row r="12" spans="1:10" ht="31.5" customHeight="1">
      <c r="A12" s="18"/>
      <c r="B12" s="116" t="s">
        <v>55</v>
      </c>
      <c r="C12" s="116"/>
      <c r="D12" s="116"/>
      <c r="E12" s="116"/>
      <c r="G12" s="116" t="s">
        <v>56</v>
      </c>
      <c r="H12" s="116"/>
      <c r="I12" s="116"/>
      <c r="J12" s="116"/>
    </row>
    <row r="13" spans="1:10" ht="17.25" customHeight="1">
      <c r="A13" s="139" t="s">
        <v>47</v>
      </c>
      <c r="B13" s="119" t="s">
        <v>41</v>
      </c>
      <c r="C13" s="120"/>
      <c r="D13" s="120"/>
      <c r="E13" s="121"/>
      <c r="G13" s="122" t="s">
        <v>41</v>
      </c>
      <c r="H13" s="123"/>
      <c r="I13" s="123"/>
      <c r="J13" s="124"/>
    </row>
    <row r="14" spans="1:10" ht="17.25" customHeight="1">
      <c r="A14" s="140"/>
      <c r="B14" s="125" t="s">
        <v>8</v>
      </c>
      <c r="C14" s="126"/>
      <c r="D14" s="126"/>
      <c r="E14" s="127"/>
      <c r="G14" s="128" t="s">
        <v>8</v>
      </c>
      <c r="H14" s="129"/>
      <c r="I14" s="129"/>
      <c r="J14" s="130"/>
    </row>
    <row r="15" spans="1:10" ht="15" customHeight="1">
      <c r="A15" s="19"/>
      <c r="B15" s="20"/>
      <c r="C15" s="21"/>
      <c r="D15" s="21"/>
      <c r="E15" s="22"/>
      <c r="G15" s="131"/>
      <c r="H15" s="116"/>
      <c r="I15" s="116"/>
      <c r="J15" s="132"/>
    </row>
    <row r="16" spans="2:10" ht="15" customHeight="1">
      <c r="B16" s="119" t="s">
        <v>11</v>
      </c>
      <c r="C16" s="121"/>
      <c r="D16" s="119" t="s">
        <v>12</v>
      </c>
      <c r="E16" s="121"/>
      <c r="G16" s="122" t="s">
        <v>11</v>
      </c>
      <c r="H16" s="123"/>
      <c r="I16" s="122" t="s">
        <v>12</v>
      </c>
      <c r="J16" s="124"/>
    </row>
    <row r="17" spans="2:10" ht="15">
      <c r="B17" s="20" t="s">
        <v>13</v>
      </c>
      <c r="C17" s="21" t="s">
        <v>14</v>
      </c>
      <c r="D17" s="20" t="s">
        <v>13</v>
      </c>
      <c r="E17" s="22" t="s">
        <v>14</v>
      </c>
      <c r="G17" s="23" t="s">
        <v>13</v>
      </c>
      <c r="H17" s="24" t="s">
        <v>14</v>
      </c>
      <c r="I17" s="23" t="s">
        <v>13</v>
      </c>
      <c r="J17" s="25" t="s">
        <v>14</v>
      </c>
    </row>
    <row r="18" spans="1:10" ht="15" customHeight="1">
      <c r="A18" s="27" t="s">
        <v>45</v>
      </c>
      <c r="B18" s="28"/>
      <c r="C18" s="29">
        <f aca="true" t="shared" si="0" ref="C18:C36">IF($H$5="","",B18/$H$5)</f>
      </c>
      <c r="D18" s="30">
        <f aca="true" t="shared" si="1" ref="D18:D36">IF($H$5="","",$H$5-B18)</f>
      </c>
      <c r="E18" s="29">
        <f aca="true" t="shared" si="2" ref="E18:E36">IF($H$5="","",D18/$H$5)</f>
      </c>
      <c r="G18" s="31">
        <f>IF($B18="","",IF(B18-$H$6-$H$7&lt;$D$10*$H$3,$D$10*$H$3,IF(B18-$H$6-$H$7&lt;$O$10*$H$3,ROUND((B18-$H$6-$H$7)*20,0.1)/20,$O$10*$H$3)))</f>
      </c>
      <c r="H18" s="32">
        <f aca="true" t="shared" si="3" ref="H18:H36">IF($H$5="","",G18/$H$8)</f>
      </c>
      <c r="I18" s="31">
        <f aca="true" t="shared" si="4" ref="I18:I36">IF($H$5="","",$H$8-G18)</f>
      </c>
      <c r="J18" s="32">
        <f aca="true" t="shared" si="5" ref="J18:J36">IF($H$5="","",1-H18)</f>
      </c>
    </row>
    <row r="19" spans="1:10" ht="15" customHeight="1">
      <c r="A19" s="34" t="s">
        <v>46</v>
      </c>
      <c r="B19" s="35"/>
      <c r="C19" s="29">
        <f t="shared" si="0"/>
      </c>
      <c r="D19" s="36">
        <f t="shared" si="1"/>
      </c>
      <c r="E19" s="29">
        <f t="shared" si="2"/>
      </c>
      <c r="G19" s="37">
        <f>IF($B19="","",IF(B19-$H$6-$H$7&lt;$D$10*$H$3,$D$10*$H$3,ROUND((B19-$H$6-$H$7)*20,0.1)/20))</f>
      </c>
      <c r="H19" s="38">
        <f t="shared" si="3"/>
      </c>
      <c r="I19" s="37">
        <f t="shared" si="4"/>
      </c>
      <c r="J19" s="38">
        <f t="shared" si="5"/>
      </c>
    </row>
    <row r="20" spans="1:10" ht="15">
      <c r="A20" s="34" t="s">
        <v>16</v>
      </c>
      <c r="B20" s="35"/>
      <c r="C20" s="29">
        <f t="shared" si="0"/>
      </c>
      <c r="D20" s="36">
        <f t="shared" si="1"/>
      </c>
      <c r="E20" s="29">
        <f t="shared" si="2"/>
      </c>
      <c r="G20" s="37">
        <f aca="true" t="shared" si="6" ref="G20:G41">IF($B20="","",IF(B20-$H$6-$H$7&lt;$D$10*$H$3,$D$10*$H$3,ROUND((B20-$H$6-$H$7)*20,0.1)/20))</f>
      </c>
      <c r="H20" s="38">
        <f t="shared" si="3"/>
      </c>
      <c r="I20" s="37">
        <f t="shared" si="4"/>
      </c>
      <c r="J20" s="38">
        <f t="shared" si="5"/>
      </c>
    </row>
    <row r="21" spans="1:10" ht="15">
      <c r="A21" s="34" t="s">
        <v>17</v>
      </c>
      <c r="B21" s="35"/>
      <c r="C21" s="29">
        <f t="shared" si="0"/>
      </c>
      <c r="D21" s="36">
        <f t="shared" si="1"/>
      </c>
      <c r="E21" s="29">
        <f t="shared" si="2"/>
      </c>
      <c r="G21" s="37">
        <f t="shared" si="6"/>
      </c>
      <c r="H21" s="38">
        <f t="shared" si="3"/>
      </c>
      <c r="I21" s="37">
        <f t="shared" si="4"/>
      </c>
      <c r="J21" s="38">
        <f t="shared" si="5"/>
      </c>
    </row>
    <row r="22" spans="1:10" ht="15">
      <c r="A22" s="34" t="s">
        <v>18</v>
      </c>
      <c r="B22" s="35"/>
      <c r="C22" s="29">
        <f t="shared" si="0"/>
      </c>
      <c r="D22" s="36">
        <f t="shared" si="1"/>
      </c>
      <c r="E22" s="29">
        <f t="shared" si="2"/>
      </c>
      <c r="G22" s="37">
        <f t="shared" si="6"/>
      </c>
      <c r="H22" s="38">
        <f t="shared" si="3"/>
      </c>
      <c r="I22" s="37">
        <f t="shared" si="4"/>
      </c>
      <c r="J22" s="38">
        <f t="shared" si="5"/>
      </c>
    </row>
    <row r="23" spans="1:10" ht="15">
      <c r="A23" s="34" t="s">
        <v>19</v>
      </c>
      <c r="B23" s="35"/>
      <c r="C23" s="29">
        <f t="shared" si="0"/>
      </c>
      <c r="D23" s="36">
        <f t="shared" si="1"/>
      </c>
      <c r="E23" s="29">
        <f t="shared" si="2"/>
      </c>
      <c r="G23" s="37">
        <f t="shared" si="6"/>
      </c>
      <c r="H23" s="38">
        <f t="shared" si="3"/>
      </c>
      <c r="I23" s="37">
        <f t="shared" si="4"/>
      </c>
      <c r="J23" s="38">
        <f t="shared" si="5"/>
      </c>
    </row>
    <row r="24" spans="1:10" ht="15">
      <c r="A24" s="34" t="s">
        <v>20</v>
      </c>
      <c r="B24" s="35"/>
      <c r="C24" s="29">
        <f t="shared" si="0"/>
      </c>
      <c r="D24" s="36">
        <f t="shared" si="1"/>
      </c>
      <c r="E24" s="29">
        <f t="shared" si="2"/>
      </c>
      <c r="G24" s="37">
        <f t="shared" si="6"/>
      </c>
      <c r="H24" s="38">
        <f t="shared" si="3"/>
      </c>
      <c r="I24" s="37">
        <f t="shared" si="4"/>
      </c>
      <c r="J24" s="38">
        <f t="shared" si="5"/>
      </c>
    </row>
    <row r="25" spans="1:10" ht="15">
      <c r="A25" s="34" t="s">
        <v>21</v>
      </c>
      <c r="B25" s="35"/>
      <c r="C25" s="29">
        <f t="shared" si="0"/>
      </c>
      <c r="D25" s="36">
        <f t="shared" si="1"/>
      </c>
      <c r="E25" s="29">
        <f t="shared" si="2"/>
      </c>
      <c r="G25" s="37">
        <f t="shared" si="6"/>
      </c>
      <c r="H25" s="38">
        <f t="shared" si="3"/>
      </c>
      <c r="I25" s="37">
        <f t="shared" si="4"/>
      </c>
      <c r="J25" s="38">
        <f t="shared" si="5"/>
      </c>
    </row>
    <row r="26" spans="1:10" ht="15">
      <c r="A26" s="34" t="s">
        <v>22</v>
      </c>
      <c r="B26" s="35"/>
      <c r="C26" s="29">
        <f t="shared" si="0"/>
      </c>
      <c r="D26" s="36">
        <f t="shared" si="1"/>
      </c>
      <c r="E26" s="29">
        <f t="shared" si="2"/>
      </c>
      <c r="G26" s="37">
        <f t="shared" si="6"/>
      </c>
      <c r="H26" s="38">
        <f t="shared" si="3"/>
      </c>
      <c r="I26" s="37">
        <f t="shared" si="4"/>
      </c>
      <c r="J26" s="38">
        <f t="shared" si="5"/>
      </c>
    </row>
    <row r="27" spans="1:10" ht="15">
      <c r="A27" s="34" t="s">
        <v>23</v>
      </c>
      <c r="B27" s="35"/>
      <c r="C27" s="29">
        <f t="shared" si="0"/>
      </c>
      <c r="D27" s="36">
        <f t="shared" si="1"/>
      </c>
      <c r="E27" s="29">
        <f t="shared" si="2"/>
      </c>
      <c r="G27" s="37">
        <f t="shared" si="6"/>
      </c>
      <c r="H27" s="38">
        <f t="shared" si="3"/>
      </c>
      <c r="I27" s="37">
        <f t="shared" si="4"/>
      </c>
      <c r="J27" s="38">
        <f t="shared" si="5"/>
      </c>
    </row>
    <row r="28" spans="1:10" ht="15">
      <c r="A28" s="34" t="s">
        <v>24</v>
      </c>
      <c r="B28" s="35"/>
      <c r="C28" s="29">
        <f t="shared" si="0"/>
      </c>
      <c r="D28" s="36">
        <f t="shared" si="1"/>
      </c>
      <c r="E28" s="29">
        <f t="shared" si="2"/>
      </c>
      <c r="F28" s="5"/>
      <c r="G28" s="37">
        <f t="shared" si="6"/>
      </c>
      <c r="H28" s="38">
        <f t="shared" si="3"/>
      </c>
      <c r="I28" s="37">
        <f t="shared" si="4"/>
      </c>
      <c r="J28" s="38">
        <f t="shared" si="5"/>
      </c>
    </row>
    <row r="29" spans="1:10" s="3" customFormat="1" ht="15">
      <c r="A29" s="34" t="s">
        <v>25</v>
      </c>
      <c r="B29" s="35"/>
      <c r="C29" s="29">
        <f t="shared" si="0"/>
      </c>
      <c r="D29" s="36">
        <f t="shared" si="1"/>
      </c>
      <c r="E29" s="29">
        <f t="shared" si="2"/>
      </c>
      <c r="G29" s="37">
        <f t="shared" si="6"/>
      </c>
      <c r="H29" s="38">
        <f t="shared" si="3"/>
      </c>
      <c r="I29" s="37">
        <f t="shared" si="4"/>
      </c>
      <c r="J29" s="38">
        <f t="shared" si="5"/>
      </c>
    </row>
    <row r="30" spans="1:10" s="3" customFormat="1" ht="15">
      <c r="A30" s="34" t="s">
        <v>26</v>
      </c>
      <c r="B30" s="35"/>
      <c r="C30" s="29">
        <f t="shared" si="0"/>
      </c>
      <c r="D30" s="36">
        <f t="shared" si="1"/>
      </c>
      <c r="E30" s="29">
        <f t="shared" si="2"/>
      </c>
      <c r="G30" s="37">
        <f t="shared" si="6"/>
      </c>
      <c r="H30" s="38">
        <f t="shared" si="3"/>
      </c>
      <c r="I30" s="37">
        <f t="shared" si="4"/>
      </c>
      <c r="J30" s="38">
        <f t="shared" si="5"/>
      </c>
    </row>
    <row r="31" spans="1:10" ht="15">
      <c r="A31" s="34" t="s">
        <v>27</v>
      </c>
      <c r="B31" s="35"/>
      <c r="C31" s="29">
        <f t="shared" si="0"/>
      </c>
      <c r="D31" s="36">
        <f t="shared" si="1"/>
      </c>
      <c r="E31" s="29">
        <f t="shared" si="2"/>
      </c>
      <c r="G31" s="37">
        <f t="shared" si="6"/>
      </c>
      <c r="H31" s="38">
        <f t="shared" si="3"/>
      </c>
      <c r="I31" s="37">
        <f t="shared" si="4"/>
      </c>
      <c r="J31" s="38">
        <f t="shared" si="5"/>
      </c>
    </row>
    <row r="32" spans="1:10" ht="15">
      <c r="A32" s="34" t="s">
        <v>28</v>
      </c>
      <c r="B32" s="35"/>
      <c r="C32" s="29">
        <f t="shared" si="0"/>
      </c>
      <c r="D32" s="36">
        <f t="shared" si="1"/>
      </c>
      <c r="E32" s="29">
        <f t="shared" si="2"/>
      </c>
      <c r="G32" s="37">
        <f t="shared" si="6"/>
      </c>
      <c r="H32" s="38">
        <f t="shared" si="3"/>
      </c>
      <c r="I32" s="37">
        <f t="shared" si="4"/>
      </c>
      <c r="J32" s="38">
        <f t="shared" si="5"/>
      </c>
    </row>
    <row r="33" spans="1:10" ht="15">
      <c r="A33" s="34" t="s">
        <v>32</v>
      </c>
      <c r="B33" s="35"/>
      <c r="C33" s="29">
        <f t="shared" si="0"/>
      </c>
      <c r="D33" s="36">
        <f t="shared" si="1"/>
      </c>
      <c r="E33" s="29">
        <f t="shared" si="2"/>
      </c>
      <c r="G33" s="37">
        <f t="shared" si="6"/>
      </c>
      <c r="H33" s="38">
        <f t="shared" si="3"/>
      </c>
      <c r="I33" s="37">
        <f t="shared" si="4"/>
      </c>
      <c r="J33" s="38">
        <f t="shared" si="5"/>
      </c>
    </row>
    <row r="34" spans="1:10" ht="15">
      <c r="A34" s="34" t="s">
        <v>33</v>
      </c>
      <c r="B34" s="35"/>
      <c r="C34" s="29">
        <f t="shared" si="0"/>
      </c>
      <c r="D34" s="36">
        <f t="shared" si="1"/>
      </c>
      <c r="E34" s="29">
        <f t="shared" si="2"/>
      </c>
      <c r="G34" s="37">
        <f t="shared" si="6"/>
      </c>
      <c r="H34" s="38">
        <f t="shared" si="3"/>
      </c>
      <c r="I34" s="37">
        <f t="shared" si="4"/>
      </c>
      <c r="J34" s="38">
        <f t="shared" si="5"/>
      </c>
    </row>
    <row r="35" spans="1:10" ht="15">
      <c r="A35" s="34" t="s">
        <v>34</v>
      </c>
      <c r="B35" s="35"/>
      <c r="C35" s="29">
        <f t="shared" si="0"/>
      </c>
      <c r="D35" s="36">
        <f t="shared" si="1"/>
      </c>
      <c r="E35" s="29">
        <f t="shared" si="2"/>
      </c>
      <c r="G35" s="37">
        <f t="shared" si="6"/>
      </c>
      <c r="H35" s="38">
        <f t="shared" si="3"/>
      </c>
      <c r="I35" s="37">
        <f t="shared" si="4"/>
      </c>
      <c r="J35" s="38">
        <f t="shared" si="5"/>
      </c>
    </row>
    <row r="36" spans="1:10" ht="15">
      <c r="A36" s="34" t="s">
        <v>29</v>
      </c>
      <c r="B36" s="35"/>
      <c r="C36" s="29">
        <f t="shared" si="0"/>
      </c>
      <c r="D36" s="36">
        <f t="shared" si="1"/>
      </c>
      <c r="E36" s="29">
        <f t="shared" si="2"/>
      </c>
      <c r="G36" s="37">
        <f t="shared" si="6"/>
      </c>
      <c r="H36" s="38">
        <f t="shared" si="3"/>
      </c>
      <c r="I36" s="37">
        <f t="shared" si="4"/>
      </c>
      <c r="J36" s="38">
        <f t="shared" si="5"/>
      </c>
    </row>
    <row r="37" spans="1:10" ht="15">
      <c r="A37" s="34" t="s">
        <v>35</v>
      </c>
      <c r="B37" s="35"/>
      <c r="C37" s="29">
        <f>IF($H$5="","",B37/$H$5)</f>
      </c>
      <c r="D37" s="36">
        <f>IF($H$5="","",$H$5-B37)</f>
      </c>
      <c r="E37" s="29">
        <f>IF($H$5="","",D37/$H$5)</f>
      </c>
      <c r="G37" s="37">
        <f t="shared" si="6"/>
      </c>
      <c r="H37" s="38">
        <f>IF($H$5="","",G37/$H$8)</f>
      </c>
      <c r="I37" s="37">
        <f>IF($H$5="","",$H$8-G37)</f>
      </c>
      <c r="J37" s="38">
        <f>IF($H$5="","",1-H37)</f>
      </c>
    </row>
    <row r="38" spans="1:10" ht="15">
      <c r="A38" s="34" t="s">
        <v>36</v>
      </c>
      <c r="B38" s="35"/>
      <c r="C38" s="29">
        <f>IF($H$5="","",B38/$H$5)</f>
      </c>
      <c r="D38" s="36">
        <f>IF($H$5="","",$H$5-B38)</f>
      </c>
      <c r="E38" s="29">
        <f>IF($H$5="","",D38/$H$5)</f>
      </c>
      <c r="G38" s="37">
        <f t="shared" si="6"/>
      </c>
      <c r="H38" s="38">
        <f>IF($H$5="","",G38/$H$8)</f>
      </c>
      <c r="I38" s="37">
        <f>IF($H$5="","",$H$8-G38)</f>
      </c>
      <c r="J38" s="38">
        <f>IF($H$5="","",1-H38)</f>
      </c>
    </row>
    <row r="39" spans="1:10" ht="15">
      <c r="A39" s="34" t="s">
        <v>37</v>
      </c>
      <c r="B39" s="35"/>
      <c r="C39" s="29">
        <f>IF($H$5="","",B39/$H$5)</f>
      </c>
      <c r="D39" s="36">
        <f>IF($H$5="","",$H$5-B39)</f>
      </c>
      <c r="E39" s="29">
        <f>IF($H$5="","",D39/$H$5)</f>
      </c>
      <c r="G39" s="37">
        <f t="shared" si="6"/>
      </c>
      <c r="H39" s="38">
        <f>IF($H$5="","",G39/$H$8)</f>
      </c>
      <c r="I39" s="37">
        <f>IF($H$5="","",$H$8-G39)</f>
      </c>
      <c r="J39" s="38">
        <f>IF($H$5="","",1-H39)</f>
      </c>
    </row>
    <row r="40" spans="1:10" ht="15">
      <c r="A40" s="34" t="s">
        <v>38</v>
      </c>
      <c r="B40" s="35"/>
      <c r="C40" s="29">
        <f>IF($H$5="","",B40/$H$5)</f>
      </c>
      <c r="D40" s="36">
        <f>IF($H$5="","",$H$5-B40)</f>
      </c>
      <c r="E40" s="29">
        <f>IF($H$5="","",D40/$H$5)</f>
      </c>
      <c r="G40" s="37">
        <f t="shared" si="6"/>
      </c>
      <c r="H40" s="38">
        <f>IF($H$5="","",G40/$H$8)</f>
      </c>
      <c r="I40" s="37">
        <f>IF($H$5="","",$H$8-G40)</f>
      </c>
      <c r="J40" s="38">
        <f>IF($H$5="","",1-H40)</f>
      </c>
    </row>
    <row r="41" spans="1:10" ht="15">
      <c r="A41" s="39" t="s">
        <v>39</v>
      </c>
      <c r="B41" s="40"/>
      <c r="C41" s="41">
        <f>IF($H$5="","",B41/$H$5)</f>
      </c>
      <c r="D41" s="42">
        <f>IF($H$5="","",$H$5-B41)</f>
      </c>
      <c r="E41" s="41">
        <f>IF($H$5="","",D41/$H$5)</f>
      </c>
      <c r="G41" s="45">
        <f t="shared" si="6"/>
      </c>
      <c r="H41" s="46">
        <f>IF($H$5="","",G41/$H$8)</f>
      </c>
      <c r="I41" s="45">
        <f>IF($H$5="","",$H$8-G41)</f>
      </c>
      <c r="J41" s="46">
        <f>IF($H$5="","",1-H41)</f>
      </c>
    </row>
    <row r="43" spans="1:9" ht="15">
      <c r="A43" s="16" t="s">
        <v>30</v>
      </c>
      <c r="B43" s="17"/>
      <c r="C43" s="17"/>
      <c r="D43" s="17"/>
      <c r="E43" s="17"/>
      <c r="F43" s="17"/>
      <c r="G43" s="17"/>
      <c r="H43" s="17"/>
      <c r="I43" s="17"/>
    </row>
    <row r="44" spans="1:10" ht="33.75" customHeight="1">
      <c r="A44" s="18"/>
      <c r="B44" s="116" t="s">
        <v>57</v>
      </c>
      <c r="C44" s="116"/>
      <c r="D44" s="116"/>
      <c r="E44" s="116"/>
      <c r="G44" s="116" t="s">
        <v>58</v>
      </c>
      <c r="H44" s="116"/>
      <c r="I44" s="116"/>
      <c r="J44" s="116"/>
    </row>
    <row r="45" spans="1:10" ht="15" customHeight="1">
      <c r="A45" s="139" t="s">
        <v>47</v>
      </c>
      <c r="B45" s="119" t="s">
        <v>41</v>
      </c>
      <c r="C45" s="120"/>
      <c r="D45" s="120"/>
      <c r="E45" s="121"/>
      <c r="G45" s="122" t="s">
        <v>41</v>
      </c>
      <c r="H45" s="123"/>
      <c r="I45" s="123"/>
      <c r="J45" s="124"/>
    </row>
    <row r="46" spans="1:10" ht="15" customHeight="1">
      <c r="A46" s="140"/>
      <c r="B46" s="125" t="s">
        <v>8</v>
      </c>
      <c r="C46" s="126"/>
      <c r="D46" s="126"/>
      <c r="E46" s="127"/>
      <c r="G46" s="128" t="s">
        <v>8</v>
      </c>
      <c r="H46" s="129"/>
      <c r="I46" s="129"/>
      <c r="J46" s="130"/>
    </row>
    <row r="47" spans="1:10" ht="15">
      <c r="A47" s="19"/>
      <c r="B47" s="20"/>
      <c r="C47" s="21"/>
      <c r="D47" s="21"/>
      <c r="E47" s="22"/>
      <c r="G47" s="131"/>
      <c r="H47" s="116"/>
      <c r="I47" s="116"/>
      <c r="J47" s="132"/>
    </row>
    <row r="48" spans="2:10" ht="15" customHeight="1">
      <c r="B48" s="119" t="s">
        <v>11</v>
      </c>
      <c r="C48" s="121"/>
      <c r="D48" s="119" t="s">
        <v>12</v>
      </c>
      <c r="E48" s="121"/>
      <c r="G48" s="122" t="s">
        <v>11</v>
      </c>
      <c r="H48" s="123"/>
      <c r="I48" s="122" t="s">
        <v>12</v>
      </c>
      <c r="J48" s="124"/>
    </row>
    <row r="49" spans="2:10" ht="15">
      <c r="B49" s="20" t="s">
        <v>13</v>
      </c>
      <c r="C49" s="21" t="s">
        <v>14</v>
      </c>
      <c r="D49" s="20" t="s">
        <v>13</v>
      </c>
      <c r="E49" s="22" t="s">
        <v>14</v>
      </c>
      <c r="G49" s="23" t="s">
        <v>13</v>
      </c>
      <c r="H49" s="24" t="s">
        <v>14</v>
      </c>
      <c r="I49" s="23" t="s">
        <v>13</v>
      </c>
      <c r="J49" s="25" t="s">
        <v>14</v>
      </c>
    </row>
    <row r="50" spans="1:10" ht="15">
      <c r="A50" s="27" t="s">
        <v>45</v>
      </c>
      <c r="B50" s="36">
        <f aca="true" t="shared" si="7" ref="B50:B72">IF($H$5="","",$H$5*C50)</f>
      </c>
      <c r="C50" s="47"/>
      <c r="D50" s="36">
        <f aca="true" t="shared" si="8" ref="D50:D72">IF($H$5="","",$H$5-B50)</f>
      </c>
      <c r="E50" s="29">
        <f aca="true" t="shared" si="9" ref="E50:E72">IF($H$5="","",D50/$H$5)</f>
      </c>
      <c r="G50" s="31">
        <f>IF($C50="","",IF(B50-$H$6-$H$7&lt;$D$10*$H$3,$D$10*$H$3,IF(B50-$H$6-$H$7&lt;$O$10*$H$3,ROUND((B50-$H$6-$H$7)*20,0.1)/20,$O$10*$H$3)))</f>
      </c>
      <c r="H50" s="32">
        <f aca="true" t="shared" si="10" ref="H50:H72">IF($H$5="","",G50/$H$8)</f>
      </c>
      <c r="I50" s="31">
        <f aca="true" t="shared" si="11" ref="I50:I72">IF($H$5="","",$H$8-G50)</f>
      </c>
      <c r="J50" s="32">
        <f aca="true" t="shared" si="12" ref="J50:J72">IF($H$5="","",1-H50)</f>
      </c>
    </row>
    <row r="51" spans="1:10" ht="15">
      <c r="A51" s="34" t="s">
        <v>46</v>
      </c>
      <c r="B51" s="36">
        <f>IF($H$5="","",$H$5*C51)</f>
      </c>
      <c r="C51" s="47"/>
      <c r="D51" s="36">
        <f>IF($H$5="","",$H$5-B51)</f>
      </c>
      <c r="E51" s="29">
        <f>IF($H$5="","",D51/$H$5)</f>
      </c>
      <c r="G51" s="37">
        <f>IF($C51="","",IF(B51-$H$6-$H$7&lt;$D$10,$D$10,ROUND((B51-$H$6-$H$7)*20,0.1)/20))</f>
      </c>
      <c r="H51" s="38">
        <f>IF($H$5="","",G51/$H$8)</f>
      </c>
      <c r="I51" s="37">
        <f>IF($H$5="","",$H$8-G51)</f>
      </c>
      <c r="J51" s="38">
        <f>IF($H$5="","",1-H51)</f>
      </c>
    </row>
    <row r="52" spans="1:10" ht="15">
      <c r="A52" s="34" t="s">
        <v>16</v>
      </c>
      <c r="B52" s="36">
        <f t="shared" si="7"/>
      </c>
      <c r="C52" s="47"/>
      <c r="D52" s="36">
        <f t="shared" si="8"/>
      </c>
      <c r="E52" s="29">
        <f t="shared" si="9"/>
      </c>
      <c r="G52" s="37">
        <f aca="true" t="shared" si="13" ref="G52:G73">IF($C52="","",IF(B52-$H$6-$H$7&lt;$D$10,$D$10,ROUND((B52-$H$6-$H$7)*20,0.1)/20))</f>
      </c>
      <c r="H52" s="38">
        <f t="shared" si="10"/>
      </c>
      <c r="I52" s="37">
        <f t="shared" si="11"/>
      </c>
      <c r="J52" s="38">
        <f t="shared" si="12"/>
      </c>
    </row>
    <row r="53" spans="1:10" ht="15">
      <c r="A53" s="34" t="s">
        <v>17</v>
      </c>
      <c r="B53" s="36">
        <f t="shared" si="7"/>
      </c>
      <c r="C53" s="47"/>
      <c r="D53" s="36">
        <f t="shared" si="8"/>
      </c>
      <c r="E53" s="29">
        <f t="shared" si="9"/>
      </c>
      <c r="G53" s="37">
        <f t="shared" si="13"/>
      </c>
      <c r="H53" s="38">
        <f t="shared" si="10"/>
      </c>
      <c r="I53" s="37">
        <f t="shared" si="11"/>
      </c>
      <c r="J53" s="38">
        <f t="shared" si="12"/>
      </c>
    </row>
    <row r="54" spans="1:10" ht="15">
      <c r="A54" s="34" t="s">
        <v>18</v>
      </c>
      <c r="B54" s="36">
        <f t="shared" si="7"/>
      </c>
      <c r="C54" s="47"/>
      <c r="D54" s="36">
        <f t="shared" si="8"/>
      </c>
      <c r="E54" s="29">
        <f t="shared" si="9"/>
      </c>
      <c r="G54" s="37">
        <f t="shared" si="13"/>
      </c>
      <c r="H54" s="38">
        <f t="shared" si="10"/>
      </c>
      <c r="I54" s="37">
        <f t="shared" si="11"/>
      </c>
      <c r="J54" s="38">
        <f t="shared" si="12"/>
      </c>
    </row>
    <row r="55" spans="1:10" ht="15">
      <c r="A55" s="34" t="s">
        <v>19</v>
      </c>
      <c r="B55" s="36">
        <f t="shared" si="7"/>
      </c>
      <c r="C55" s="47"/>
      <c r="D55" s="36">
        <f t="shared" si="8"/>
      </c>
      <c r="E55" s="29">
        <f t="shared" si="9"/>
      </c>
      <c r="G55" s="37">
        <f t="shared" si="13"/>
      </c>
      <c r="H55" s="38">
        <f t="shared" si="10"/>
      </c>
      <c r="I55" s="37">
        <f t="shared" si="11"/>
      </c>
      <c r="J55" s="38">
        <f t="shared" si="12"/>
      </c>
    </row>
    <row r="56" spans="1:10" ht="15">
      <c r="A56" s="34" t="s">
        <v>20</v>
      </c>
      <c r="B56" s="36">
        <f t="shared" si="7"/>
      </c>
      <c r="C56" s="47"/>
      <c r="D56" s="36">
        <f t="shared" si="8"/>
      </c>
      <c r="E56" s="29">
        <f t="shared" si="9"/>
      </c>
      <c r="G56" s="37">
        <f t="shared" si="13"/>
      </c>
      <c r="H56" s="38">
        <f t="shared" si="10"/>
      </c>
      <c r="I56" s="37">
        <f t="shared" si="11"/>
      </c>
      <c r="J56" s="38">
        <f t="shared" si="12"/>
      </c>
    </row>
    <row r="57" spans="1:10" ht="15">
      <c r="A57" s="34" t="s">
        <v>21</v>
      </c>
      <c r="B57" s="36">
        <f t="shared" si="7"/>
      </c>
      <c r="C57" s="47"/>
      <c r="D57" s="36">
        <f t="shared" si="8"/>
      </c>
      <c r="E57" s="29">
        <f t="shared" si="9"/>
      </c>
      <c r="G57" s="37">
        <f t="shared" si="13"/>
      </c>
      <c r="H57" s="38">
        <f t="shared" si="10"/>
      </c>
      <c r="I57" s="37">
        <f t="shared" si="11"/>
      </c>
      <c r="J57" s="38">
        <f t="shared" si="12"/>
      </c>
    </row>
    <row r="58" spans="1:10" ht="15">
      <c r="A58" s="34" t="s">
        <v>22</v>
      </c>
      <c r="B58" s="36">
        <f t="shared" si="7"/>
      </c>
      <c r="C58" s="47"/>
      <c r="D58" s="36">
        <f t="shared" si="8"/>
      </c>
      <c r="E58" s="29">
        <f t="shared" si="9"/>
      </c>
      <c r="G58" s="37">
        <f t="shared" si="13"/>
      </c>
      <c r="H58" s="38">
        <f t="shared" si="10"/>
      </c>
      <c r="I58" s="37">
        <f t="shared" si="11"/>
      </c>
      <c r="J58" s="38">
        <f t="shared" si="12"/>
      </c>
    </row>
    <row r="59" spans="1:10" ht="15">
      <c r="A59" s="34" t="s">
        <v>23</v>
      </c>
      <c r="B59" s="36">
        <f t="shared" si="7"/>
      </c>
      <c r="C59" s="47"/>
      <c r="D59" s="36">
        <f t="shared" si="8"/>
      </c>
      <c r="E59" s="29">
        <f t="shared" si="9"/>
      </c>
      <c r="G59" s="37">
        <f t="shared" si="13"/>
      </c>
      <c r="H59" s="38">
        <f t="shared" si="10"/>
      </c>
      <c r="I59" s="37">
        <f t="shared" si="11"/>
      </c>
      <c r="J59" s="38">
        <f t="shared" si="12"/>
      </c>
    </row>
    <row r="60" spans="1:10" ht="15">
      <c r="A60" s="34" t="s">
        <v>24</v>
      </c>
      <c r="B60" s="36">
        <f t="shared" si="7"/>
      </c>
      <c r="C60" s="47"/>
      <c r="D60" s="36">
        <f t="shared" si="8"/>
      </c>
      <c r="E60" s="29">
        <f t="shared" si="9"/>
      </c>
      <c r="F60" s="5"/>
      <c r="G60" s="37">
        <f t="shared" si="13"/>
      </c>
      <c r="H60" s="38">
        <f t="shared" si="10"/>
      </c>
      <c r="I60" s="37">
        <f t="shared" si="11"/>
      </c>
      <c r="J60" s="38">
        <f t="shared" si="12"/>
      </c>
    </row>
    <row r="61" spans="1:10" ht="15">
      <c r="A61" s="34" t="s">
        <v>25</v>
      </c>
      <c r="B61" s="36">
        <f t="shared" si="7"/>
      </c>
      <c r="C61" s="47"/>
      <c r="D61" s="36">
        <f t="shared" si="8"/>
      </c>
      <c r="E61" s="29">
        <f t="shared" si="9"/>
      </c>
      <c r="F61" s="3"/>
      <c r="G61" s="37">
        <f t="shared" si="13"/>
      </c>
      <c r="H61" s="38">
        <f t="shared" si="10"/>
      </c>
      <c r="I61" s="37">
        <f t="shared" si="11"/>
      </c>
      <c r="J61" s="38">
        <f t="shared" si="12"/>
      </c>
    </row>
    <row r="62" spans="1:10" ht="15">
      <c r="A62" s="34" t="s">
        <v>26</v>
      </c>
      <c r="B62" s="36">
        <f t="shared" si="7"/>
      </c>
      <c r="C62" s="47"/>
      <c r="D62" s="36">
        <f t="shared" si="8"/>
      </c>
      <c r="E62" s="29">
        <f t="shared" si="9"/>
      </c>
      <c r="F62" s="3"/>
      <c r="G62" s="37">
        <f t="shared" si="13"/>
      </c>
      <c r="H62" s="38">
        <f t="shared" si="10"/>
      </c>
      <c r="I62" s="37">
        <f t="shared" si="11"/>
      </c>
      <c r="J62" s="38">
        <f t="shared" si="12"/>
      </c>
    </row>
    <row r="63" spans="1:10" ht="15">
      <c r="A63" s="34" t="s">
        <v>27</v>
      </c>
      <c r="B63" s="36">
        <f t="shared" si="7"/>
      </c>
      <c r="C63" s="47"/>
      <c r="D63" s="36">
        <f t="shared" si="8"/>
      </c>
      <c r="E63" s="29">
        <f t="shared" si="9"/>
      </c>
      <c r="G63" s="37">
        <f t="shared" si="13"/>
      </c>
      <c r="H63" s="38">
        <f t="shared" si="10"/>
      </c>
      <c r="I63" s="37">
        <f t="shared" si="11"/>
      </c>
      <c r="J63" s="38">
        <f t="shared" si="12"/>
      </c>
    </row>
    <row r="64" spans="1:10" ht="15">
      <c r="A64" s="34" t="s">
        <v>28</v>
      </c>
      <c r="B64" s="36">
        <f t="shared" si="7"/>
      </c>
      <c r="C64" s="47"/>
      <c r="D64" s="36">
        <f t="shared" si="8"/>
      </c>
      <c r="E64" s="29">
        <f t="shared" si="9"/>
      </c>
      <c r="G64" s="37">
        <f t="shared" si="13"/>
      </c>
      <c r="H64" s="38">
        <f t="shared" si="10"/>
      </c>
      <c r="I64" s="37">
        <f t="shared" si="11"/>
      </c>
      <c r="J64" s="38">
        <f t="shared" si="12"/>
      </c>
    </row>
    <row r="65" spans="1:10" ht="15">
      <c r="A65" s="34" t="s">
        <v>32</v>
      </c>
      <c r="B65" s="36">
        <f t="shared" si="7"/>
      </c>
      <c r="C65" s="47"/>
      <c r="D65" s="36">
        <f t="shared" si="8"/>
      </c>
      <c r="E65" s="29">
        <f t="shared" si="9"/>
      </c>
      <c r="G65" s="37">
        <f t="shared" si="13"/>
      </c>
      <c r="H65" s="38">
        <f t="shared" si="10"/>
      </c>
      <c r="I65" s="37">
        <f t="shared" si="11"/>
      </c>
      <c r="J65" s="38">
        <f t="shared" si="12"/>
      </c>
    </row>
    <row r="66" spans="1:10" ht="15">
      <c r="A66" s="34" t="s">
        <v>33</v>
      </c>
      <c r="B66" s="36">
        <f t="shared" si="7"/>
      </c>
      <c r="C66" s="47"/>
      <c r="D66" s="36">
        <f t="shared" si="8"/>
      </c>
      <c r="E66" s="29">
        <f t="shared" si="9"/>
      </c>
      <c r="G66" s="37">
        <f t="shared" si="13"/>
      </c>
      <c r="H66" s="38">
        <f t="shared" si="10"/>
      </c>
      <c r="I66" s="37">
        <f t="shared" si="11"/>
      </c>
      <c r="J66" s="38">
        <f t="shared" si="12"/>
      </c>
    </row>
    <row r="67" spans="1:10" ht="15">
      <c r="A67" s="34" t="s">
        <v>34</v>
      </c>
      <c r="B67" s="36">
        <f t="shared" si="7"/>
      </c>
      <c r="C67" s="47"/>
      <c r="D67" s="36">
        <f t="shared" si="8"/>
      </c>
      <c r="E67" s="29">
        <f t="shared" si="9"/>
      </c>
      <c r="G67" s="37">
        <f t="shared" si="13"/>
      </c>
      <c r="H67" s="38">
        <f t="shared" si="10"/>
      </c>
      <c r="I67" s="37">
        <f t="shared" si="11"/>
      </c>
      <c r="J67" s="38">
        <f t="shared" si="12"/>
      </c>
    </row>
    <row r="68" spans="1:10" ht="15">
      <c r="A68" s="34" t="s">
        <v>29</v>
      </c>
      <c r="B68" s="36">
        <f t="shared" si="7"/>
      </c>
      <c r="C68" s="47"/>
      <c r="D68" s="36">
        <f t="shared" si="8"/>
      </c>
      <c r="E68" s="29">
        <f t="shared" si="9"/>
      </c>
      <c r="G68" s="37">
        <f t="shared" si="13"/>
      </c>
      <c r="H68" s="38">
        <f t="shared" si="10"/>
      </c>
      <c r="I68" s="37">
        <f t="shared" si="11"/>
      </c>
      <c r="J68" s="38">
        <f t="shared" si="12"/>
      </c>
    </row>
    <row r="69" spans="1:10" ht="15">
      <c r="A69" s="34" t="s">
        <v>35</v>
      </c>
      <c r="B69" s="36">
        <f t="shared" si="7"/>
      </c>
      <c r="C69" s="47"/>
      <c r="D69" s="36">
        <f t="shared" si="8"/>
      </c>
      <c r="E69" s="29">
        <f t="shared" si="9"/>
      </c>
      <c r="G69" s="37">
        <f t="shared" si="13"/>
      </c>
      <c r="H69" s="38">
        <f t="shared" si="10"/>
      </c>
      <c r="I69" s="37">
        <f t="shared" si="11"/>
      </c>
      <c r="J69" s="38">
        <f t="shared" si="12"/>
      </c>
    </row>
    <row r="70" spans="1:10" ht="15">
      <c r="A70" s="34" t="s">
        <v>36</v>
      </c>
      <c r="B70" s="36">
        <f t="shared" si="7"/>
      </c>
      <c r="C70" s="47"/>
      <c r="D70" s="36">
        <f t="shared" si="8"/>
      </c>
      <c r="E70" s="29">
        <f t="shared" si="9"/>
      </c>
      <c r="G70" s="37">
        <f t="shared" si="13"/>
      </c>
      <c r="H70" s="38">
        <f t="shared" si="10"/>
      </c>
      <c r="I70" s="37">
        <f t="shared" si="11"/>
      </c>
      <c r="J70" s="38">
        <f t="shared" si="12"/>
      </c>
    </row>
    <row r="71" spans="1:10" ht="15">
      <c r="A71" s="34" t="s">
        <v>37</v>
      </c>
      <c r="B71" s="36">
        <f t="shared" si="7"/>
      </c>
      <c r="C71" s="47"/>
      <c r="D71" s="36">
        <f t="shared" si="8"/>
      </c>
      <c r="E71" s="29">
        <f t="shared" si="9"/>
      </c>
      <c r="G71" s="37">
        <f t="shared" si="13"/>
      </c>
      <c r="H71" s="38">
        <f t="shared" si="10"/>
      </c>
      <c r="I71" s="37">
        <f t="shared" si="11"/>
      </c>
      <c r="J71" s="38">
        <f t="shared" si="12"/>
      </c>
    </row>
    <row r="72" spans="1:10" ht="15">
      <c r="A72" s="34" t="s">
        <v>38</v>
      </c>
      <c r="B72" s="36">
        <f t="shared" si="7"/>
      </c>
      <c r="C72" s="47"/>
      <c r="D72" s="36">
        <f t="shared" si="8"/>
      </c>
      <c r="E72" s="29">
        <f t="shared" si="9"/>
      </c>
      <c r="G72" s="37">
        <f t="shared" si="13"/>
      </c>
      <c r="H72" s="38">
        <f t="shared" si="10"/>
      </c>
      <c r="I72" s="37">
        <f t="shared" si="11"/>
      </c>
      <c r="J72" s="38">
        <f t="shared" si="12"/>
      </c>
    </row>
    <row r="73" spans="1:10" ht="15">
      <c r="A73" s="39" t="s">
        <v>39</v>
      </c>
      <c r="B73" s="42">
        <f>IF($H$5="","",$H$5*C73)</f>
      </c>
      <c r="C73" s="48"/>
      <c r="D73" s="42">
        <f>IF($H$5="","",$H$5-B73)</f>
      </c>
      <c r="E73" s="41">
        <f>IF($H$5="","",D73/$H$5)</f>
      </c>
      <c r="G73" s="45">
        <f t="shared" si="13"/>
      </c>
      <c r="H73" s="46">
        <f>IF($H$5="","",G73/$H$8)</f>
      </c>
      <c r="I73" s="45">
        <f>IF($H$5="","",$H$8-G73)</f>
      </c>
      <c r="J73" s="46">
        <f>IF($H$5="","",1-H73)</f>
      </c>
    </row>
  </sheetData>
  <sheetProtection password="EB4E" sheet="1" objects="1" scenarios="1"/>
  <mergeCells count="26">
    <mergeCell ref="G47:J47"/>
    <mergeCell ref="B48:C48"/>
    <mergeCell ref="D48:E48"/>
    <mergeCell ref="G48:H48"/>
    <mergeCell ref="I48:J48"/>
    <mergeCell ref="A45:A46"/>
    <mergeCell ref="B45:E45"/>
    <mergeCell ref="G45:J45"/>
    <mergeCell ref="B46:E46"/>
    <mergeCell ref="G46:J46"/>
    <mergeCell ref="D16:E16"/>
    <mergeCell ref="G16:H16"/>
    <mergeCell ref="I16:J16"/>
    <mergeCell ref="A1:P1"/>
    <mergeCell ref="B12:E12"/>
    <mergeCell ref="G12:J12"/>
    <mergeCell ref="B44:E44"/>
    <mergeCell ref="G44:J44"/>
    <mergeCell ref="A2:P2"/>
    <mergeCell ref="A13:A14"/>
    <mergeCell ref="B13:E13"/>
    <mergeCell ref="G13:J13"/>
    <mergeCell ref="B14:E14"/>
    <mergeCell ref="G14:J14"/>
    <mergeCell ref="G15:J15"/>
    <mergeCell ref="B16:C16"/>
  </mergeCells>
  <printOptions/>
  <pageMargins left="0.2362204724409449" right="0.2362204724409449" top="0.1968503937007874" bottom="0.1968503937007874" header="0.11811023622047245" footer="0.11811023622047245"/>
  <pageSetup horizontalDpi="600" verticalDpi="600" orientation="portrait" paperSize="9" scale="81" r:id="rId1"/>
  <headerFooter>
    <oddHeader>&amp;R&amp;P</oddHeader>
    <oddFooter>&amp;L&amp;9&amp;Z&amp;F / &amp;A&amp;R&amp;D</oddFooter>
  </headerFooter>
  <rowBreaks count="1" manualBreakCount="1">
    <brk id="41" max="255" man="1"/>
  </rowBreaks>
</worksheet>
</file>

<file path=xl/worksheets/sheet4.xml><?xml version="1.0" encoding="utf-8"?>
<worksheet xmlns="http://schemas.openxmlformats.org/spreadsheetml/2006/main" xmlns:r="http://schemas.openxmlformats.org/officeDocument/2006/relationships">
  <sheetPr>
    <tabColor theme="8" tint="0.39998000860214233"/>
  </sheetPr>
  <dimension ref="A1:T31"/>
  <sheetViews>
    <sheetView tabSelected="1" zoomScalePageLayoutView="0" workbookViewId="0" topLeftCell="A1">
      <selection activeCell="D32" sqref="D32"/>
    </sheetView>
  </sheetViews>
  <sheetFormatPr defaultColWidth="11.57421875" defaultRowHeight="15"/>
  <cols>
    <col min="1" max="1" width="16.00390625" style="1" customWidth="1"/>
    <col min="2" max="2" width="10.7109375" style="1" customWidth="1"/>
    <col min="3" max="3" width="9.421875" style="1" customWidth="1"/>
    <col min="4" max="4" width="6.7109375" style="1" customWidth="1"/>
    <col min="5" max="5" width="7.57421875" style="1" customWidth="1"/>
    <col min="6" max="6" width="7.140625" style="1" customWidth="1"/>
    <col min="7" max="7" width="9.28125" style="1" customWidth="1"/>
    <col min="8" max="8" width="7.57421875" style="1" customWidth="1"/>
    <col min="9" max="10" width="6.7109375" style="1" customWidth="1"/>
    <col min="11" max="11" width="2.00390625" style="1" customWidth="1"/>
    <col min="12" max="12" width="9.28125" style="1" customWidth="1"/>
    <col min="13" max="15" width="6.7109375" style="1" customWidth="1"/>
    <col min="16" max="16" width="2.140625" style="1" customWidth="1"/>
    <col min="17" max="20" width="6.7109375" style="1" customWidth="1"/>
    <col min="21" max="16384" width="11.57421875" style="1" customWidth="1"/>
  </cols>
  <sheetData>
    <row r="1" spans="1:20" ht="41.25" customHeight="1">
      <c r="A1" s="142" t="s">
        <v>80</v>
      </c>
      <c r="B1" s="143"/>
      <c r="C1" s="143"/>
      <c r="D1" s="143"/>
      <c r="E1" s="143"/>
      <c r="F1" s="143"/>
      <c r="G1" s="143"/>
      <c r="H1" s="143"/>
      <c r="I1" s="143"/>
      <c r="J1" s="143"/>
      <c r="K1" s="143"/>
      <c r="L1" s="143"/>
      <c r="M1" s="143"/>
      <c r="N1" s="143"/>
      <c r="O1" s="143"/>
      <c r="P1" s="143"/>
      <c r="Q1" s="143"/>
      <c r="R1" s="143"/>
      <c r="S1" s="143"/>
      <c r="T1" s="143"/>
    </row>
    <row r="2" spans="1:20" ht="18" customHeight="1">
      <c r="A2" s="115" t="s">
        <v>87</v>
      </c>
      <c r="B2" s="115"/>
      <c r="C2" s="115"/>
      <c r="D2" s="115"/>
      <c r="E2" s="115"/>
      <c r="F2" s="115"/>
      <c r="G2" s="115"/>
      <c r="H2" s="115"/>
      <c r="I2" s="115"/>
      <c r="J2" s="115"/>
      <c r="K2" s="115"/>
      <c r="L2" s="115"/>
      <c r="M2" s="115"/>
      <c r="N2" s="115"/>
      <c r="O2" s="115"/>
      <c r="P2" s="115"/>
      <c r="Q2" s="115"/>
      <c r="R2" s="115"/>
      <c r="S2" s="115"/>
      <c r="T2" s="115"/>
    </row>
    <row r="3" spans="1:10" ht="15.75" customHeight="1">
      <c r="A3" s="5" t="s">
        <v>82</v>
      </c>
      <c r="B3" s="2"/>
      <c r="F3" s="5"/>
      <c r="G3" s="5"/>
      <c r="H3" s="6"/>
      <c r="I3" s="104" t="s">
        <v>81</v>
      </c>
      <c r="J3" s="2"/>
    </row>
    <row r="4" spans="2:10" ht="9" customHeight="1">
      <c r="B4" s="2"/>
      <c r="F4" s="5"/>
      <c r="G4" s="5"/>
      <c r="H4" s="5"/>
      <c r="I4" s="2"/>
      <c r="J4" s="2"/>
    </row>
    <row r="5" spans="2:10" ht="15.75" customHeight="1">
      <c r="B5" s="97" t="s">
        <v>83</v>
      </c>
      <c r="F5" s="5"/>
      <c r="H5" s="6"/>
      <c r="I5" s="99" t="s">
        <v>66</v>
      </c>
      <c r="J5" s="2"/>
    </row>
    <row r="6" spans="2:15" ht="15">
      <c r="B6" s="98" t="s">
        <v>64</v>
      </c>
      <c r="C6" s="8"/>
      <c r="F6" s="9"/>
      <c r="H6" s="10">
        <f>O6*0.1*H3</f>
        <v>0</v>
      </c>
      <c r="I6" s="100" t="s">
        <v>67</v>
      </c>
      <c r="J6" s="2"/>
      <c r="O6" s="5">
        <f>'Tranche fixes_Rev. brut'!O6</f>
        <v>8.37</v>
      </c>
    </row>
    <row r="7" spans="2:10" ht="15">
      <c r="B7" s="97" t="s">
        <v>65</v>
      </c>
      <c r="C7" s="8"/>
      <c r="D7" s="12">
        <f>'Tranche fixes_Rev. brut'!D7</f>
        <v>0.055</v>
      </c>
      <c r="E7" s="1" t="s">
        <v>70</v>
      </c>
      <c r="F7" s="9"/>
      <c r="H7" s="9">
        <f>D7*H6*10</f>
        <v>0</v>
      </c>
      <c r="I7" s="101" t="s">
        <v>68</v>
      </c>
      <c r="J7" s="2"/>
    </row>
    <row r="8" spans="2:10" ht="15.75" thickBot="1">
      <c r="B8" s="97" t="s">
        <v>84</v>
      </c>
      <c r="C8" s="8"/>
      <c r="F8" s="9"/>
      <c r="H8" s="14">
        <f>IF(H5="","",H5-H6-H7)</f>
      </c>
      <c r="I8" s="5" t="s">
        <v>69</v>
      </c>
      <c r="J8" s="2"/>
    </row>
    <row r="9" spans="1:11" ht="10.5" customHeight="1" thickTop="1">
      <c r="A9" s="5"/>
      <c r="B9" s="8"/>
      <c r="C9" s="4"/>
      <c r="F9" s="5"/>
      <c r="G9" s="4"/>
      <c r="H9" s="15"/>
      <c r="K9" s="5"/>
    </row>
    <row r="10" spans="1:13" ht="15">
      <c r="A10" s="50" t="s">
        <v>78</v>
      </c>
      <c r="B10" s="53"/>
      <c r="C10" s="51"/>
      <c r="D10" s="54">
        <v>0.7</v>
      </c>
      <c r="E10" s="51"/>
      <c r="F10" s="72" t="s">
        <v>44</v>
      </c>
      <c r="G10" s="53"/>
      <c r="H10" s="51"/>
      <c r="I10" s="51"/>
      <c r="J10" s="51"/>
      <c r="K10" s="52"/>
      <c r="L10" s="51"/>
      <c r="M10" s="74">
        <f>H8</f>
      </c>
    </row>
    <row r="11" spans="1:6" ht="15">
      <c r="A11" s="102" t="s">
        <v>79</v>
      </c>
      <c r="B11" s="17"/>
      <c r="C11" s="17"/>
      <c r="D11" s="17"/>
      <c r="E11" s="17"/>
      <c r="F11" s="17"/>
    </row>
    <row r="12" spans="1:20" ht="31.5" customHeight="1">
      <c r="A12" s="96"/>
      <c r="B12" s="116" t="s">
        <v>76</v>
      </c>
      <c r="C12" s="116"/>
      <c r="D12" s="116"/>
      <c r="E12" s="116"/>
      <c r="G12" s="116" t="s">
        <v>77</v>
      </c>
      <c r="H12" s="116"/>
      <c r="I12" s="116"/>
      <c r="J12" s="116"/>
      <c r="L12" s="116"/>
      <c r="M12" s="116"/>
      <c r="N12" s="116"/>
      <c r="O12" s="116"/>
      <c r="Q12" s="116"/>
      <c r="R12" s="116"/>
      <c r="S12" s="116"/>
      <c r="T12" s="116"/>
    </row>
    <row r="13" spans="1:20" ht="17.25" customHeight="1">
      <c r="A13" s="141" t="s">
        <v>71</v>
      </c>
      <c r="B13" s="119" t="s">
        <v>72</v>
      </c>
      <c r="C13" s="120"/>
      <c r="D13" s="120"/>
      <c r="E13" s="121"/>
      <c r="G13" s="122" t="s">
        <v>72</v>
      </c>
      <c r="H13" s="123"/>
      <c r="I13" s="123"/>
      <c r="J13" s="124"/>
      <c r="L13" s="122"/>
      <c r="M13" s="123"/>
      <c r="N13" s="123"/>
      <c r="O13" s="124"/>
      <c r="Q13" s="122"/>
      <c r="R13" s="123"/>
      <c r="S13" s="123"/>
      <c r="T13" s="124"/>
    </row>
    <row r="14" spans="1:20" ht="17.25" customHeight="1">
      <c r="A14" s="118"/>
      <c r="B14" s="125" t="s">
        <v>73</v>
      </c>
      <c r="C14" s="126"/>
      <c r="D14" s="126"/>
      <c r="E14" s="127"/>
      <c r="G14" s="128" t="s">
        <v>73</v>
      </c>
      <c r="H14" s="129"/>
      <c r="I14" s="129"/>
      <c r="J14" s="130"/>
      <c r="L14" s="128"/>
      <c r="M14" s="129"/>
      <c r="N14" s="129"/>
      <c r="O14" s="130"/>
      <c r="Q14" s="128"/>
      <c r="R14" s="129"/>
      <c r="S14" s="129"/>
      <c r="T14" s="130"/>
    </row>
    <row r="15" spans="1:20" ht="15" customHeight="1">
      <c r="A15" s="19"/>
      <c r="B15" s="20"/>
      <c r="C15" s="21"/>
      <c r="D15" s="21"/>
      <c r="E15" s="22"/>
      <c r="G15" s="131"/>
      <c r="H15" s="116"/>
      <c r="I15" s="116"/>
      <c r="J15" s="132"/>
      <c r="L15" s="133"/>
      <c r="M15" s="134"/>
      <c r="N15" s="134"/>
      <c r="O15" s="135"/>
      <c r="Q15" s="133"/>
      <c r="R15" s="134"/>
      <c r="S15" s="134"/>
      <c r="T15" s="135"/>
    </row>
    <row r="16" spans="2:20" ht="15" customHeight="1">
      <c r="B16" s="119" t="s">
        <v>74</v>
      </c>
      <c r="C16" s="121"/>
      <c r="D16" s="119" t="s">
        <v>75</v>
      </c>
      <c r="E16" s="121"/>
      <c r="G16" s="122" t="s">
        <v>74</v>
      </c>
      <c r="H16" s="124"/>
      <c r="I16" s="122" t="s">
        <v>75</v>
      </c>
      <c r="J16" s="124"/>
      <c r="L16" s="122"/>
      <c r="M16" s="123"/>
      <c r="N16" s="122"/>
      <c r="O16" s="124"/>
      <c r="Q16" s="122"/>
      <c r="R16" s="123"/>
      <c r="S16" s="122"/>
      <c r="T16" s="124"/>
    </row>
    <row r="17" spans="2:20" ht="15">
      <c r="B17" s="20" t="s">
        <v>13</v>
      </c>
      <c r="C17" s="21" t="s">
        <v>14</v>
      </c>
      <c r="D17" s="20" t="s">
        <v>13</v>
      </c>
      <c r="E17" s="22" t="s">
        <v>14</v>
      </c>
      <c r="G17" s="56" t="s">
        <v>13</v>
      </c>
      <c r="H17" s="55" t="s">
        <v>14</v>
      </c>
      <c r="I17" s="56" t="s">
        <v>13</v>
      </c>
      <c r="J17" s="57" t="s">
        <v>14</v>
      </c>
      <c r="K17" s="26"/>
      <c r="L17" s="56"/>
      <c r="M17" s="55"/>
      <c r="N17" s="56"/>
      <c r="O17" s="57"/>
      <c r="Q17" s="56"/>
      <c r="R17" s="55"/>
      <c r="S17" s="56"/>
      <c r="T17" s="57"/>
    </row>
    <row r="18" spans="1:20" ht="15" customHeight="1">
      <c r="A18" s="73" t="s">
        <v>15</v>
      </c>
      <c r="B18" s="28"/>
      <c r="C18" s="29">
        <f>IF($H$5="","",B18/$H$5)</f>
      </c>
      <c r="D18" s="30">
        <f>IF($H$5="","",$H$5-B18)</f>
      </c>
      <c r="E18" s="29">
        <f>IF($H$5="","",D18/$H$5)</f>
      </c>
      <c r="G18" s="31">
        <f>IF($B18="","",IF(B18-$H$6-$H$7&lt;$D$10*$H$3,$D$10*$H$3,IF(B18-$H$6-$H$7&lt;$M$10*$H$3,ROUND((B18-$H$6-$H$7)*20,0.1)/20,$M$10*$H$3)))</f>
      </c>
      <c r="H18" s="32">
        <f>IF($H$5="","",G18/$H$8)</f>
      </c>
      <c r="I18" s="31">
        <f>IF($H$5="","",$H$8-G18)</f>
      </c>
      <c r="J18" s="32">
        <f>IF($H$5="","",1-H18)</f>
      </c>
      <c r="K18" s="33"/>
      <c r="L18" s="31"/>
      <c r="M18" s="32"/>
      <c r="N18" s="31"/>
      <c r="O18" s="32"/>
      <c r="Q18" s="31"/>
      <c r="R18" s="32"/>
      <c r="S18" s="31"/>
      <c r="T18" s="32"/>
    </row>
    <row r="19" spans="1:20" ht="15">
      <c r="A19" s="58"/>
      <c r="B19" s="35"/>
      <c r="C19" s="29">
        <f>IF($H$5="","",B19/$H$5)</f>
      </c>
      <c r="D19" s="36">
        <f>IF($H$5="","",$H$5-B19)</f>
      </c>
      <c r="E19" s="29">
        <f>IF($H$5="","",D19/$H$5)</f>
      </c>
      <c r="G19" s="37">
        <f>IF($B19="","",IF(B19-$H$6-$H$7&lt;$D$10*$H$3,$D$10*$H$3,ROUND((B19-$H$6-$H$7)*20,0.1)/20))</f>
      </c>
      <c r="H19" s="38">
        <f>IF($H$5="","",G19/$H$8)</f>
      </c>
      <c r="I19" s="37">
        <f>IF($H$5="","",$H$8-G19)</f>
      </c>
      <c r="J19" s="38">
        <f>IF($H$5="","",1-H19)</f>
      </c>
      <c r="L19" s="37"/>
      <c r="M19" s="38"/>
      <c r="N19" s="37"/>
      <c r="O19" s="38"/>
      <c r="Q19" s="37"/>
      <c r="R19" s="38"/>
      <c r="S19" s="37"/>
      <c r="T19" s="38"/>
    </row>
    <row r="20" spans="1:20" ht="15">
      <c r="A20" s="58"/>
      <c r="B20" s="35"/>
      <c r="C20" s="29">
        <f aca="true" t="shared" si="0" ref="C20:C31">IF($H$5="","",B20/$H$5)</f>
      </c>
      <c r="D20" s="36">
        <f aca="true" t="shared" si="1" ref="D20:D31">IF($H$5="","",$H$5-B20)</f>
      </c>
      <c r="E20" s="29">
        <f aca="true" t="shared" si="2" ref="E20:E31">IF($H$5="","",D20/$H$5)</f>
      </c>
      <c r="G20" s="37">
        <f aca="true" t="shared" si="3" ref="G20:G31">IF($B20="","",IF(B20-$H$6-$H$7&lt;$D$10*$H$3,$D$10*$H$3,ROUND((B20-$H$6-$H$7)*20,0.1)/20))</f>
      </c>
      <c r="H20" s="38">
        <f aca="true" t="shared" si="4" ref="H20:H31">IF($H$5="","",G20/$H$8)</f>
      </c>
      <c r="I20" s="37">
        <f aca="true" t="shared" si="5" ref="I20:I31">IF($H$5="","",$H$8-G20)</f>
      </c>
      <c r="J20" s="38">
        <f aca="true" t="shared" si="6" ref="J20:J31">IF($H$5="","",1-H20)</f>
      </c>
      <c r="L20" s="37"/>
      <c r="M20" s="38"/>
      <c r="N20" s="37"/>
      <c r="O20" s="38"/>
      <c r="Q20" s="37"/>
      <c r="R20" s="38"/>
      <c r="S20" s="37"/>
      <c r="T20" s="38"/>
    </row>
    <row r="21" spans="1:20" ht="15">
      <c r="A21" s="58"/>
      <c r="B21" s="35"/>
      <c r="C21" s="29">
        <f t="shared" si="0"/>
      </c>
      <c r="D21" s="36">
        <f t="shared" si="1"/>
      </c>
      <c r="E21" s="29">
        <f t="shared" si="2"/>
      </c>
      <c r="G21" s="37">
        <f t="shared" si="3"/>
      </c>
      <c r="H21" s="38">
        <f t="shared" si="4"/>
      </c>
      <c r="I21" s="37">
        <f t="shared" si="5"/>
      </c>
      <c r="J21" s="38">
        <f t="shared" si="6"/>
      </c>
      <c r="L21" s="37"/>
      <c r="M21" s="38"/>
      <c r="N21" s="37"/>
      <c r="O21" s="38"/>
      <c r="Q21" s="37"/>
      <c r="R21" s="38"/>
      <c r="S21" s="37"/>
      <c r="T21" s="38"/>
    </row>
    <row r="22" spans="1:20" ht="15">
      <c r="A22" s="58"/>
      <c r="B22" s="35"/>
      <c r="C22" s="29">
        <f t="shared" si="0"/>
      </c>
      <c r="D22" s="36">
        <f t="shared" si="1"/>
      </c>
      <c r="E22" s="29">
        <f t="shared" si="2"/>
      </c>
      <c r="G22" s="37">
        <f t="shared" si="3"/>
      </c>
      <c r="H22" s="38">
        <f t="shared" si="4"/>
      </c>
      <c r="I22" s="37">
        <f t="shared" si="5"/>
      </c>
      <c r="J22" s="38">
        <f t="shared" si="6"/>
      </c>
      <c r="L22" s="37"/>
      <c r="M22" s="38"/>
      <c r="N22" s="37"/>
      <c r="O22" s="38"/>
      <c r="Q22" s="37"/>
      <c r="R22" s="38"/>
      <c r="S22" s="37"/>
      <c r="T22" s="38"/>
    </row>
    <row r="23" spans="1:20" ht="15">
      <c r="A23" s="58"/>
      <c r="B23" s="35"/>
      <c r="C23" s="29">
        <f t="shared" si="0"/>
      </c>
      <c r="D23" s="36">
        <f t="shared" si="1"/>
      </c>
      <c r="E23" s="29">
        <f t="shared" si="2"/>
      </c>
      <c r="G23" s="37">
        <f t="shared" si="3"/>
      </c>
      <c r="H23" s="38">
        <f t="shared" si="4"/>
      </c>
      <c r="I23" s="37">
        <f t="shared" si="5"/>
      </c>
      <c r="J23" s="38">
        <f t="shared" si="6"/>
      </c>
      <c r="L23" s="37"/>
      <c r="M23" s="38"/>
      <c r="N23" s="37"/>
      <c r="O23" s="38"/>
      <c r="Q23" s="37"/>
      <c r="R23" s="38"/>
      <c r="S23" s="37"/>
      <c r="T23" s="38"/>
    </row>
    <row r="24" spans="1:20" ht="15">
      <c r="A24" s="58"/>
      <c r="B24" s="35"/>
      <c r="C24" s="29">
        <f t="shared" si="0"/>
      </c>
      <c r="D24" s="36">
        <f t="shared" si="1"/>
      </c>
      <c r="E24" s="29">
        <f t="shared" si="2"/>
      </c>
      <c r="G24" s="37">
        <f t="shared" si="3"/>
      </c>
      <c r="H24" s="38">
        <f t="shared" si="4"/>
      </c>
      <c r="I24" s="37">
        <f t="shared" si="5"/>
      </c>
      <c r="J24" s="38">
        <f t="shared" si="6"/>
      </c>
      <c r="L24" s="37"/>
      <c r="M24" s="38"/>
      <c r="N24" s="37"/>
      <c r="O24" s="38"/>
      <c r="Q24" s="37"/>
      <c r="R24" s="38"/>
      <c r="S24" s="37"/>
      <c r="T24" s="38"/>
    </row>
    <row r="25" spans="1:20" ht="15">
      <c r="A25" s="58"/>
      <c r="B25" s="35"/>
      <c r="C25" s="29">
        <f t="shared" si="0"/>
      </c>
      <c r="D25" s="36">
        <f t="shared" si="1"/>
      </c>
      <c r="E25" s="29">
        <f t="shared" si="2"/>
      </c>
      <c r="G25" s="37">
        <f t="shared" si="3"/>
      </c>
      <c r="H25" s="38">
        <f t="shared" si="4"/>
      </c>
      <c r="I25" s="37">
        <f t="shared" si="5"/>
      </c>
      <c r="J25" s="38">
        <f t="shared" si="6"/>
      </c>
      <c r="L25" s="37"/>
      <c r="M25" s="38"/>
      <c r="N25" s="37"/>
      <c r="O25" s="38"/>
      <c r="Q25" s="37"/>
      <c r="R25" s="38"/>
      <c r="S25" s="37"/>
      <c r="T25" s="38"/>
    </row>
    <row r="26" spans="1:20" ht="15">
      <c r="A26" s="58"/>
      <c r="B26" s="35"/>
      <c r="C26" s="29">
        <f t="shared" si="0"/>
      </c>
      <c r="D26" s="36">
        <f t="shared" si="1"/>
      </c>
      <c r="E26" s="29">
        <f t="shared" si="2"/>
      </c>
      <c r="G26" s="37">
        <f t="shared" si="3"/>
      </c>
      <c r="H26" s="38">
        <f t="shared" si="4"/>
      </c>
      <c r="I26" s="37">
        <f t="shared" si="5"/>
      </c>
      <c r="J26" s="38">
        <f t="shared" si="6"/>
      </c>
      <c r="L26" s="37"/>
      <c r="M26" s="38"/>
      <c r="N26" s="37"/>
      <c r="O26" s="38"/>
      <c r="Q26" s="37"/>
      <c r="R26" s="38"/>
      <c r="S26" s="37"/>
      <c r="T26" s="38"/>
    </row>
    <row r="27" spans="1:20" ht="15">
      <c r="A27" s="58"/>
      <c r="B27" s="35"/>
      <c r="C27" s="29">
        <f t="shared" si="0"/>
      </c>
      <c r="D27" s="36">
        <f t="shared" si="1"/>
      </c>
      <c r="E27" s="29">
        <f t="shared" si="2"/>
      </c>
      <c r="G27" s="37">
        <f t="shared" si="3"/>
      </c>
      <c r="H27" s="38">
        <f t="shared" si="4"/>
      </c>
      <c r="I27" s="37">
        <f t="shared" si="5"/>
      </c>
      <c r="J27" s="38">
        <f t="shared" si="6"/>
      </c>
      <c r="L27" s="37"/>
      <c r="M27" s="38"/>
      <c r="N27" s="37"/>
      <c r="O27" s="38"/>
      <c r="Q27" s="37"/>
      <c r="R27" s="38"/>
      <c r="S27" s="37"/>
      <c r="T27" s="38"/>
    </row>
    <row r="28" spans="1:20" ht="15">
      <c r="A28" s="58"/>
      <c r="B28" s="35"/>
      <c r="C28" s="29">
        <f t="shared" si="0"/>
      </c>
      <c r="D28" s="36">
        <f t="shared" si="1"/>
      </c>
      <c r="E28" s="29">
        <f t="shared" si="2"/>
      </c>
      <c r="G28" s="37">
        <f t="shared" si="3"/>
      </c>
      <c r="H28" s="38">
        <f t="shared" si="4"/>
      </c>
      <c r="I28" s="37">
        <f t="shared" si="5"/>
      </c>
      <c r="J28" s="38">
        <f t="shared" si="6"/>
      </c>
      <c r="L28" s="37"/>
      <c r="M28" s="38"/>
      <c r="N28" s="37"/>
      <c r="O28" s="38"/>
      <c r="Q28" s="37"/>
      <c r="R28" s="38"/>
      <c r="S28" s="37"/>
      <c r="T28" s="38"/>
    </row>
    <row r="29" spans="1:20" ht="15">
      <c r="A29" s="58"/>
      <c r="B29" s="35"/>
      <c r="C29" s="29">
        <f t="shared" si="0"/>
      </c>
      <c r="D29" s="36">
        <f t="shared" si="1"/>
      </c>
      <c r="E29" s="29">
        <f t="shared" si="2"/>
      </c>
      <c r="G29" s="37">
        <f t="shared" si="3"/>
      </c>
      <c r="H29" s="38">
        <f t="shared" si="4"/>
      </c>
      <c r="I29" s="37">
        <f t="shared" si="5"/>
      </c>
      <c r="J29" s="38">
        <f t="shared" si="6"/>
      </c>
      <c r="L29" s="37"/>
      <c r="M29" s="38"/>
      <c r="N29" s="37"/>
      <c r="O29" s="38"/>
      <c r="Q29" s="37"/>
      <c r="R29" s="38"/>
      <c r="S29" s="37"/>
      <c r="T29" s="38"/>
    </row>
    <row r="30" spans="1:20" ht="15">
      <c r="A30" s="58"/>
      <c r="B30" s="35"/>
      <c r="C30" s="29">
        <f t="shared" si="0"/>
      </c>
      <c r="D30" s="36">
        <f t="shared" si="1"/>
      </c>
      <c r="E30" s="29">
        <f t="shared" si="2"/>
      </c>
      <c r="F30" s="3"/>
      <c r="G30" s="37">
        <f t="shared" si="3"/>
      </c>
      <c r="H30" s="38">
        <f t="shared" si="4"/>
      </c>
      <c r="I30" s="37">
        <f t="shared" si="5"/>
      </c>
      <c r="J30" s="38">
        <f t="shared" si="6"/>
      </c>
      <c r="L30" s="37"/>
      <c r="M30" s="38"/>
      <c r="N30" s="37"/>
      <c r="O30" s="38"/>
      <c r="Q30" s="37"/>
      <c r="R30" s="38"/>
      <c r="S30" s="37"/>
      <c r="T30" s="38"/>
    </row>
    <row r="31" spans="1:20" ht="15">
      <c r="A31" s="59"/>
      <c r="B31" s="40"/>
      <c r="C31" s="41">
        <f t="shared" si="0"/>
      </c>
      <c r="D31" s="42">
        <f t="shared" si="1"/>
      </c>
      <c r="E31" s="41">
        <f t="shared" si="2"/>
      </c>
      <c r="F31" s="95"/>
      <c r="G31" s="45">
        <f t="shared" si="3"/>
      </c>
      <c r="H31" s="46">
        <f t="shared" si="4"/>
      </c>
      <c r="I31" s="45">
        <f t="shared" si="5"/>
      </c>
      <c r="J31" s="46">
        <f t="shared" si="6"/>
      </c>
      <c r="K31" s="3"/>
      <c r="L31" s="45"/>
      <c r="M31" s="46"/>
      <c r="N31" s="45"/>
      <c r="O31" s="46"/>
      <c r="P31" s="3"/>
      <c r="Q31" s="45"/>
      <c r="R31" s="46"/>
      <c r="S31" s="45"/>
      <c r="T31" s="46"/>
    </row>
  </sheetData>
  <sheetProtection password="EB4E" sheet="1" formatCells="0" formatColumns="0" formatRows="0" insertColumns="0" insertRows="0"/>
  <mergeCells count="26">
    <mergeCell ref="A1:T1"/>
    <mergeCell ref="A2:T2"/>
    <mergeCell ref="B12:E12"/>
    <mergeCell ref="G12:J12"/>
    <mergeCell ref="L12:O12"/>
    <mergeCell ref="Q12:T12"/>
    <mergeCell ref="D16:E16"/>
    <mergeCell ref="G16:H16"/>
    <mergeCell ref="I16:J16"/>
    <mergeCell ref="L16:M16"/>
    <mergeCell ref="N16:O16"/>
    <mergeCell ref="Q13:T13"/>
    <mergeCell ref="B14:E14"/>
    <mergeCell ref="G14:J14"/>
    <mergeCell ref="L14:O14"/>
    <mergeCell ref="Q14:T14"/>
    <mergeCell ref="Q16:R16"/>
    <mergeCell ref="A13:A14"/>
    <mergeCell ref="B13:E13"/>
    <mergeCell ref="G13:J13"/>
    <mergeCell ref="L13:O13"/>
    <mergeCell ref="S16:T16"/>
    <mergeCell ref="G15:J15"/>
    <mergeCell ref="L15:O15"/>
    <mergeCell ref="Q15:T15"/>
    <mergeCell ref="B16:C16"/>
  </mergeCells>
  <dataValidations count="1">
    <dataValidation allowBlank="1" showInputMessage="1" showErrorMessage="1" prompt="Précisez si vos tarifs sont basés sur:&#10;- les revenus annuels bruts&#10;- les revenus annuels imposable&#10;- autre (précisez)" sqref="A13:A14"/>
  </dataValidations>
  <printOptions/>
  <pageMargins left="0.2362204724409449" right="0.2362204724409449" top="0.1968503937007874" bottom="0.1968503937007874" header="0.11811023622047245" footer="0.11811023622047245"/>
  <pageSetup horizontalDpi="600" verticalDpi="600" orientation="landscape" paperSize="9" scale="90" r:id="rId1"/>
  <headerFooter>
    <oddHeader>&amp;R&amp;P</oddHeader>
    <oddFooter>&amp;L&amp;9&amp;Z&amp;F / &amp;A&amp;R&amp;D</oddFooter>
  </headerFooter>
</worksheet>
</file>

<file path=xl/worksheets/sheet5.xml><?xml version="1.0" encoding="utf-8"?>
<worksheet xmlns="http://schemas.openxmlformats.org/spreadsheetml/2006/main" xmlns:r="http://schemas.openxmlformats.org/officeDocument/2006/relationships">
  <sheetPr>
    <tabColor theme="8" tint="0.39998000860214233"/>
  </sheetPr>
  <dimension ref="A1:T30"/>
  <sheetViews>
    <sheetView zoomScalePageLayoutView="0" workbookViewId="0" topLeftCell="A1">
      <selection activeCell="B18" sqref="B18"/>
    </sheetView>
  </sheetViews>
  <sheetFormatPr defaultColWidth="11.57421875" defaultRowHeight="15"/>
  <cols>
    <col min="1" max="1" width="16.7109375" style="1" customWidth="1"/>
    <col min="2" max="2" width="8.8515625" style="1" customWidth="1"/>
    <col min="3" max="3" width="8.140625" style="1" customWidth="1"/>
    <col min="4" max="4" width="6.7109375" style="1" customWidth="1"/>
    <col min="5" max="5" width="7.57421875" style="1" customWidth="1"/>
    <col min="6" max="6" width="9.8515625" style="1" customWidth="1"/>
    <col min="7" max="7" width="10.00390625" style="1" customWidth="1"/>
    <col min="8" max="8" width="7.7109375" style="1" customWidth="1"/>
    <col min="9" max="10" width="6.7109375" style="1" customWidth="1"/>
    <col min="11" max="11" width="2.00390625" style="1" customWidth="1"/>
    <col min="12" max="12" width="9.28125" style="1" customWidth="1"/>
    <col min="13" max="15" width="6.7109375" style="1" customWidth="1"/>
    <col min="16" max="16" width="2.140625" style="1" customWidth="1"/>
    <col min="17" max="20" width="6.7109375" style="1" customWidth="1"/>
    <col min="21" max="16384" width="11.57421875" style="1" customWidth="1"/>
  </cols>
  <sheetData>
    <row r="1" spans="1:20" ht="41.25" customHeight="1">
      <c r="A1" s="142" t="s">
        <v>80</v>
      </c>
      <c r="B1" s="143"/>
      <c r="C1" s="143"/>
      <c r="D1" s="143"/>
      <c r="E1" s="143"/>
      <c r="F1" s="143"/>
      <c r="G1" s="143"/>
      <c r="H1" s="143"/>
      <c r="I1" s="143"/>
      <c r="J1" s="143"/>
      <c r="K1" s="143"/>
      <c r="L1" s="143"/>
      <c r="M1" s="143"/>
      <c r="N1" s="143"/>
      <c r="O1" s="143"/>
      <c r="P1" s="143"/>
      <c r="Q1" s="143"/>
      <c r="R1" s="143"/>
      <c r="S1" s="143"/>
      <c r="T1" s="143"/>
    </row>
    <row r="2" spans="1:20" ht="18" customHeight="1">
      <c r="A2" s="115" t="s">
        <v>87</v>
      </c>
      <c r="B2" s="115"/>
      <c r="C2" s="115"/>
      <c r="D2" s="115"/>
      <c r="E2" s="115"/>
      <c r="F2" s="115"/>
      <c r="G2" s="115"/>
      <c r="H2" s="115"/>
      <c r="I2" s="115"/>
      <c r="J2" s="115"/>
      <c r="K2" s="115"/>
      <c r="L2" s="115"/>
      <c r="M2" s="115"/>
      <c r="N2" s="115"/>
      <c r="O2" s="115"/>
      <c r="P2" s="115"/>
      <c r="Q2" s="115"/>
      <c r="R2" s="115"/>
      <c r="S2" s="115"/>
      <c r="T2" s="115"/>
    </row>
    <row r="3" spans="1:10" ht="15.75" customHeight="1">
      <c r="A3" s="5" t="s">
        <v>82</v>
      </c>
      <c r="B3" s="2"/>
      <c r="F3" s="5"/>
      <c r="G3" s="5"/>
      <c r="H3" s="6"/>
      <c r="I3" s="104" t="s">
        <v>81</v>
      </c>
      <c r="J3" s="2"/>
    </row>
    <row r="4" spans="2:10" ht="9" customHeight="1">
      <c r="B4" s="2"/>
      <c r="F4" s="5"/>
      <c r="G4" s="5"/>
      <c r="H4" s="5"/>
      <c r="I4" s="2"/>
      <c r="J4" s="2"/>
    </row>
    <row r="5" spans="2:10" ht="15.75" customHeight="1">
      <c r="B5" s="97" t="s">
        <v>83</v>
      </c>
      <c r="F5" s="5"/>
      <c r="H5" s="6"/>
      <c r="I5" s="99" t="s">
        <v>66</v>
      </c>
      <c r="J5" s="2"/>
    </row>
    <row r="6" spans="2:15" ht="15">
      <c r="B6" s="98" t="s">
        <v>64</v>
      </c>
      <c r="C6" s="8"/>
      <c r="F6" s="9"/>
      <c r="H6" s="10">
        <f>O6*0.1*H3</f>
        <v>0</v>
      </c>
      <c r="I6" s="100" t="s">
        <v>67</v>
      </c>
      <c r="J6" s="2"/>
      <c r="O6" s="5">
        <f>'Tranche fixes_Rev. brut'!O6</f>
        <v>8.37</v>
      </c>
    </row>
    <row r="7" spans="2:10" ht="15">
      <c r="B7" s="97" t="s">
        <v>65</v>
      </c>
      <c r="C7" s="8"/>
      <c r="D7" s="12">
        <f>'Tranche fixes_Rev. brut'!D7</f>
        <v>0.055</v>
      </c>
      <c r="E7" s="1" t="s">
        <v>70</v>
      </c>
      <c r="F7" s="9"/>
      <c r="H7" s="9">
        <f>D7*H6*10</f>
        <v>0</v>
      </c>
      <c r="I7" s="101" t="s">
        <v>68</v>
      </c>
      <c r="J7" s="2"/>
    </row>
    <row r="8" spans="2:10" ht="15.75" thickBot="1">
      <c r="B8" s="97" t="s">
        <v>84</v>
      </c>
      <c r="C8" s="8"/>
      <c r="F8" s="9"/>
      <c r="H8" s="14">
        <f>IF(H5="","",H5-H6-H7)</f>
      </c>
      <c r="I8" s="5" t="s">
        <v>69</v>
      </c>
      <c r="J8" s="2"/>
    </row>
    <row r="9" spans="1:11" ht="10.5" customHeight="1" thickTop="1">
      <c r="A9" s="5"/>
      <c r="B9" s="8"/>
      <c r="C9" s="4"/>
      <c r="F9" s="5"/>
      <c r="G9" s="4"/>
      <c r="H9" s="15"/>
      <c r="K9" s="5"/>
    </row>
    <row r="10" spans="1:13" ht="15">
      <c r="A10" s="50" t="s">
        <v>78</v>
      </c>
      <c r="B10" s="53"/>
      <c r="C10" s="51"/>
      <c r="D10" s="54">
        <v>0.7</v>
      </c>
      <c r="E10" s="51"/>
      <c r="F10" s="72" t="s">
        <v>44</v>
      </c>
      <c r="G10" s="53"/>
      <c r="H10" s="51"/>
      <c r="I10" s="51"/>
      <c r="J10" s="51"/>
      <c r="K10" s="52"/>
      <c r="L10" s="51"/>
      <c r="M10" s="74">
        <f>H8</f>
      </c>
    </row>
    <row r="11" spans="1:6" ht="15">
      <c r="A11" s="102" t="s">
        <v>79</v>
      </c>
      <c r="B11" s="17"/>
      <c r="C11" s="17"/>
      <c r="D11" s="17"/>
      <c r="E11" s="17"/>
      <c r="F11" s="17"/>
    </row>
    <row r="12" spans="1:20" ht="31.5" customHeight="1">
      <c r="A12" s="18"/>
      <c r="B12" s="116" t="s">
        <v>76</v>
      </c>
      <c r="C12" s="116"/>
      <c r="D12" s="116"/>
      <c r="E12" s="116"/>
      <c r="G12" s="116" t="s">
        <v>77</v>
      </c>
      <c r="H12" s="116"/>
      <c r="I12" s="116"/>
      <c r="J12" s="116"/>
      <c r="L12" s="116"/>
      <c r="M12" s="116"/>
      <c r="N12" s="116"/>
      <c r="O12" s="116"/>
      <c r="Q12" s="116"/>
      <c r="R12" s="116"/>
      <c r="S12" s="116"/>
      <c r="T12" s="116"/>
    </row>
    <row r="13" spans="1:20" ht="17.25" customHeight="1">
      <c r="A13" s="141" t="s">
        <v>71</v>
      </c>
      <c r="B13" s="119" t="s">
        <v>72</v>
      </c>
      <c r="C13" s="120"/>
      <c r="D13" s="120"/>
      <c r="E13" s="121"/>
      <c r="G13" s="122" t="s">
        <v>72</v>
      </c>
      <c r="H13" s="123"/>
      <c r="I13" s="123"/>
      <c r="J13" s="124"/>
      <c r="L13" s="122"/>
      <c r="M13" s="123"/>
      <c r="N13" s="123"/>
      <c r="O13" s="124"/>
      <c r="Q13" s="122"/>
      <c r="R13" s="123"/>
      <c r="S13" s="123"/>
      <c r="T13" s="124"/>
    </row>
    <row r="14" spans="1:20" ht="17.25" customHeight="1">
      <c r="A14" s="118"/>
      <c r="B14" s="125" t="s">
        <v>73</v>
      </c>
      <c r="C14" s="126"/>
      <c r="D14" s="126"/>
      <c r="E14" s="127"/>
      <c r="G14" s="128" t="s">
        <v>73</v>
      </c>
      <c r="H14" s="129"/>
      <c r="I14" s="129"/>
      <c r="J14" s="130"/>
      <c r="L14" s="128"/>
      <c r="M14" s="129"/>
      <c r="N14" s="129"/>
      <c r="O14" s="130"/>
      <c r="Q14" s="128"/>
      <c r="R14" s="129"/>
      <c r="S14" s="129"/>
      <c r="T14" s="130"/>
    </row>
    <row r="15" spans="1:20" ht="15" customHeight="1">
      <c r="A15" s="19"/>
      <c r="B15" s="86"/>
      <c r="C15" s="87"/>
      <c r="D15" s="87"/>
      <c r="E15" s="88"/>
      <c r="G15" s="131"/>
      <c r="H15" s="116"/>
      <c r="I15" s="116"/>
      <c r="J15" s="132"/>
      <c r="L15" s="133"/>
      <c r="M15" s="134"/>
      <c r="N15" s="134"/>
      <c r="O15" s="135"/>
      <c r="Q15" s="133"/>
      <c r="R15" s="134"/>
      <c r="S15" s="134"/>
      <c r="T15" s="135"/>
    </row>
    <row r="16" spans="2:20" ht="15" customHeight="1">
      <c r="B16" s="119" t="s">
        <v>74</v>
      </c>
      <c r="C16" s="121"/>
      <c r="D16" s="119" t="s">
        <v>75</v>
      </c>
      <c r="E16" s="121"/>
      <c r="G16" s="122" t="s">
        <v>74</v>
      </c>
      <c r="H16" s="124"/>
      <c r="I16" s="122" t="s">
        <v>75</v>
      </c>
      <c r="J16" s="124"/>
      <c r="L16" s="122"/>
      <c r="M16" s="123"/>
      <c r="N16" s="122"/>
      <c r="O16" s="124"/>
      <c r="Q16" s="122"/>
      <c r="R16" s="123"/>
      <c r="S16" s="122"/>
      <c r="T16" s="124"/>
    </row>
    <row r="17" spans="2:20" ht="15">
      <c r="B17" s="86" t="s">
        <v>13</v>
      </c>
      <c r="C17" s="87" t="s">
        <v>14</v>
      </c>
      <c r="D17" s="86" t="s">
        <v>13</v>
      </c>
      <c r="E17" s="88" t="s">
        <v>14</v>
      </c>
      <c r="G17" s="83" t="s">
        <v>13</v>
      </c>
      <c r="H17" s="84" t="s">
        <v>14</v>
      </c>
      <c r="I17" s="83" t="s">
        <v>13</v>
      </c>
      <c r="J17" s="85" t="s">
        <v>14</v>
      </c>
      <c r="K17" s="26"/>
      <c r="L17" s="83"/>
      <c r="M17" s="84"/>
      <c r="N17" s="83"/>
      <c r="O17" s="85"/>
      <c r="Q17" s="83"/>
      <c r="R17" s="84"/>
      <c r="S17" s="83"/>
      <c r="T17" s="85"/>
    </row>
    <row r="18" spans="1:20" ht="15" customHeight="1">
      <c r="A18" s="73" t="s">
        <v>15</v>
      </c>
      <c r="B18" s="28"/>
      <c r="C18" s="29">
        <f aca="true" t="shared" si="0" ref="C18:C30">IF($H$5="","",B18/$H$5)</f>
      </c>
      <c r="D18" s="30">
        <f aca="true" t="shared" si="1" ref="D18:D30">IF($H$5="","",$H$5-B18)</f>
      </c>
      <c r="E18" s="29">
        <f aca="true" t="shared" si="2" ref="E18:E30">IF($H$5="","",D18/$H$5)</f>
      </c>
      <c r="G18" s="31">
        <f>IF($B18="","",IF(B18-$H$6-$H$7&lt;$D$10*$H$3,$D$10*$H$3,IF(B18-$H$6-$H$7&lt;$M$10*$H$3,ROUND((B18-$H$6-$H$7)*20,0.1)/20,$M$10*$H$3)))</f>
      </c>
      <c r="H18" s="32">
        <f aca="true" t="shared" si="3" ref="H18:H30">IF($H$5="","",G18/$H$8)</f>
      </c>
      <c r="I18" s="31">
        <f aca="true" t="shared" si="4" ref="I18:I30">IF($H$5="","",$H$8-G18)</f>
      </c>
      <c r="J18" s="32">
        <f aca="true" t="shared" si="5" ref="J18:J30">IF($H$5="","",1-H18)</f>
      </c>
      <c r="K18" s="33"/>
      <c r="L18" s="31"/>
      <c r="M18" s="32"/>
      <c r="N18" s="31"/>
      <c r="O18" s="32"/>
      <c r="Q18" s="31"/>
      <c r="R18" s="32"/>
      <c r="S18" s="31"/>
      <c r="T18" s="32"/>
    </row>
    <row r="19" spans="1:20" ht="15">
      <c r="A19" s="58"/>
      <c r="B19" s="35"/>
      <c r="C19" s="29">
        <f t="shared" si="0"/>
      </c>
      <c r="D19" s="36">
        <f t="shared" si="1"/>
      </c>
      <c r="E19" s="29">
        <f t="shared" si="2"/>
      </c>
      <c r="G19" s="37">
        <f aca="true" t="shared" si="6" ref="G19:G30">IF($B19="","",IF(B19-$H$6-$H$7&lt;$D$10*$H$3,$D$10*$H$3,ROUND((B19-$H$6-$H$7)*20,0.1)/20))</f>
      </c>
      <c r="H19" s="38">
        <f t="shared" si="3"/>
      </c>
      <c r="I19" s="37">
        <f t="shared" si="4"/>
      </c>
      <c r="J19" s="38">
        <f t="shared" si="5"/>
      </c>
      <c r="L19" s="37"/>
      <c r="M19" s="38"/>
      <c r="N19" s="37"/>
      <c r="O19" s="38"/>
      <c r="Q19" s="37"/>
      <c r="R19" s="38"/>
      <c r="S19" s="37"/>
      <c r="T19" s="38"/>
    </row>
    <row r="20" spans="1:20" ht="15">
      <c r="A20" s="58"/>
      <c r="B20" s="35"/>
      <c r="C20" s="29">
        <f t="shared" si="0"/>
      </c>
      <c r="D20" s="36">
        <f t="shared" si="1"/>
      </c>
      <c r="E20" s="29">
        <f t="shared" si="2"/>
      </c>
      <c r="G20" s="37">
        <f t="shared" si="6"/>
      </c>
      <c r="H20" s="38">
        <f t="shared" si="3"/>
      </c>
      <c r="I20" s="37">
        <f t="shared" si="4"/>
      </c>
      <c r="J20" s="38">
        <f t="shared" si="5"/>
      </c>
      <c r="L20" s="37"/>
      <c r="M20" s="38"/>
      <c r="N20" s="37"/>
      <c r="O20" s="38"/>
      <c r="Q20" s="37"/>
      <c r="R20" s="38"/>
      <c r="S20" s="37"/>
      <c r="T20" s="38"/>
    </row>
    <row r="21" spans="1:20" ht="15">
      <c r="A21" s="58"/>
      <c r="B21" s="35"/>
      <c r="C21" s="29">
        <f t="shared" si="0"/>
      </c>
      <c r="D21" s="36">
        <f t="shared" si="1"/>
      </c>
      <c r="E21" s="29">
        <f t="shared" si="2"/>
      </c>
      <c r="G21" s="37">
        <f t="shared" si="6"/>
      </c>
      <c r="H21" s="38">
        <f t="shared" si="3"/>
      </c>
      <c r="I21" s="37">
        <f t="shared" si="4"/>
      </c>
      <c r="J21" s="38">
        <f t="shared" si="5"/>
      </c>
      <c r="L21" s="37"/>
      <c r="M21" s="38"/>
      <c r="N21" s="37"/>
      <c r="O21" s="38"/>
      <c r="Q21" s="37"/>
      <c r="R21" s="38"/>
      <c r="S21" s="37"/>
      <c r="T21" s="38"/>
    </row>
    <row r="22" spans="1:20" ht="15">
      <c r="A22" s="58"/>
      <c r="B22" s="35"/>
      <c r="C22" s="29">
        <f t="shared" si="0"/>
      </c>
      <c r="D22" s="36">
        <f t="shared" si="1"/>
      </c>
      <c r="E22" s="29">
        <f t="shared" si="2"/>
      </c>
      <c r="G22" s="37">
        <f t="shared" si="6"/>
      </c>
      <c r="H22" s="38">
        <f t="shared" si="3"/>
      </c>
      <c r="I22" s="37">
        <f t="shared" si="4"/>
      </c>
      <c r="J22" s="38">
        <f t="shared" si="5"/>
      </c>
      <c r="L22" s="37"/>
      <c r="M22" s="38"/>
      <c r="N22" s="37"/>
      <c r="O22" s="38"/>
      <c r="Q22" s="37"/>
      <c r="R22" s="38"/>
      <c r="S22" s="37"/>
      <c r="T22" s="38"/>
    </row>
    <row r="23" spans="1:20" ht="15">
      <c r="A23" s="58"/>
      <c r="B23" s="35"/>
      <c r="C23" s="29">
        <f t="shared" si="0"/>
      </c>
      <c r="D23" s="36">
        <f t="shared" si="1"/>
      </c>
      <c r="E23" s="29">
        <f t="shared" si="2"/>
      </c>
      <c r="G23" s="37">
        <f t="shared" si="6"/>
      </c>
      <c r="H23" s="38">
        <f t="shared" si="3"/>
      </c>
      <c r="I23" s="37">
        <f t="shared" si="4"/>
      </c>
      <c r="J23" s="38">
        <f t="shared" si="5"/>
      </c>
      <c r="L23" s="37"/>
      <c r="M23" s="38"/>
      <c r="N23" s="37"/>
      <c r="O23" s="38"/>
      <c r="Q23" s="37"/>
      <c r="R23" s="38"/>
      <c r="S23" s="37"/>
      <c r="T23" s="38"/>
    </row>
    <row r="24" spans="1:20" ht="15">
      <c r="A24" s="58"/>
      <c r="B24" s="35"/>
      <c r="C24" s="29">
        <f t="shared" si="0"/>
      </c>
      <c r="D24" s="36">
        <f t="shared" si="1"/>
      </c>
      <c r="E24" s="29">
        <f t="shared" si="2"/>
      </c>
      <c r="G24" s="37">
        <f t="shared" si="6"/>
      </c>
      <c r="H24" s="38">
        <f t="shared" si="3"/>
      </c>
      <c r="I24" s="37">
        <f t="shared" si="4"/>
      </c>
      <c r="J24" s="38">
        <f t="shared" si="5"/>
      </c>
      <c r="L24" s="37"/>
      <c r="M24" s="38"/>
      <c r="N24" s="37"/>
      <c r="O24" s="38"/>
      <c r="Q24" s="37"/>
      <c r="R24" s="38"/>
      <c r="S24" s="37"/>
      <c r="T24" s="38"/>
    </row>
    <row r="25" spans="1:20" ht="15">
      <c r="A25" s="58"/>
      <c r="B25" s="35"/>
      <c r="C25" s="29">
        <f t="shared" si="0"/>
      </c>
      <c r="D25" s="36">
        <f t="shared" si="1"/>
      </c>
      <c r="E25" s="29">
        <f t="shared" si="2"/>
      </c>
      <c r="G25" s="37">
        <f t="shared" si="6"/>
      </c>
      <c r="H25" s="38">
        <f t="shared" si="3"/>
      </c>
      <c r="I25" s="37">
        <f t="shared" si="4"/>
      </c>
      <c r="J25" s="38">
        <f t="shared" si="5"/>
      </c>
      <c r="L25" s="37"/>
      <c r="M25" s="38"/>
      <c r="N25" s="37"/>
      <c r="O25" s="38"/>
      <c r="Q25" s="37"/>
      <c r="R25" s="38"/>
      <c r="S25" s="37"/>
      <c r="T25" s="38"/>
    </row>
    <row r="26" spans="1:20" ht="15">
      <c r="A26" s="58"/>
      <c r="B26" s="35"/>
      <c r="C26" s="29">
        <f t="shared" si="0"/>
      </c>
      <c r="D26" s="36">
        <f t="shared" si="1"/>
      </c>
      <c r="E26" s="29">
        <f t="shared" si="2"/>
      </c>
      <c r="G26" s="37">
        <f t="shared" si="6"/>
      </c>
      <c r="H26" s="38">
        <f t="shared" si="3"/>
      </c>
      <c r="I26" s="37">
        <f t="shared" si="4"/>
      </c>
      <c r="J26" s="38">
        <f t="shared" si="5"/>
      </c>
      <c r="L26" s="37"/>
      <c r="M26" s="38"/>
      <c r="N26" s="37"/>
      <c r="O26" s="38"/>
      <c r="Q26" s="37"/>
      <c r="R26" s="38"/>
      <c r="S26" s="37"/>
      <c r="T26" s="38"/>
    </row>
    <row r="27" spans="1:20" ht="15">
      <c r="A27" s="58"/>
      <c r="B27" s="35"/>
      <c r="C27" s="29">
        <f t="shared" si="0"/>
      </c>
      <c r="D27" s="36">
        <f t="shared" si="1"/>
      </c>
      <c r="E27" s="29">
        <f t="shared" si="2"/>
      </c>
      <c r="G27" s="37">
        <f t="shared" si="6"/>
      </c>
      <c r="H27" s="38">
        <f t="shared" si="3"/>
      </c>
      <c r="I27" s="37">
        <f t="shared" si="4"/>
      </c>
      <c r="J27" s="38">
        <f t="shared" si="5"/>
      </c>
      <c r="L27" s="37"/>
      <c r="M27" s="38"/>
      <c r="N27" s="37"/>
      <c r="O27" s="38"/>
      <c r="Q27" s="37"/>
      <c r="R27" s="38"/>
      <c r="S27" s="37"/>
      <c r="T27" s="38"/>
    </row>
    <row r="28" spans="1:20" ht="15">
      <c r="A28" s="58"/>
      <c r="B28" s="35"/>
      <c r="C28" s="29">
        <f t="shared" si="0"/>
      </c>
      <c r="D28" s="36">
        <f t="shared" si="1"/>
      </c>
      <c r="E28" s="29">
        <f t="shared" si="2"/>
      </c>
      <c r="G28" s="37">
        <f t="shared" si="6"/>
      </c>
      <c r="H28" s="38">
        <f t="shared" si="3"/>
      </c>
      <c r="I28" s="37">
        <f t="shared" si="4"/>
      </c>
      <c r="J28" s="38">
        <f t="shared" si="5"/>
      </c>
      <c r="L28" s="37"/>
      <c r="M28" s="38"/>
      <c r="N28" s="37"/>
      <c r="O28" s="38"/>
      <c r="Q28" s="37"/>
      <c r="R28" s="38"/>
      <c r="S28" s="37"/>
      <c r="T28" s="38"/>
    </row>
    <row r="29" spans="1:20" ht="15">
      <c r="A29" s="58"/>
      <c r="B29" s="35"/>
      <c r="C29" s="29">
        <f t="shared" si="0"/>
      </c>
      <c r="D29" s="36">
        <f t="shared" si="1"/>
      </c>
      <c r="E29" s="29">
        <f t="shared" si="2"/>
      </c>
      <c r="F29" s="3"/>
      <c r="G29" s="37">
        <f t="shared" si="6"/>
      </c>
      <c r="H29" s="38">
        <f t="shared" si="3"/>
      </c>
      <c r="I29" s="37">
        <f t="shared" si="4"/>
      </c>
      <c r="J29" s="38">
        <f t="shared" si="5"/>
      </c>
      <c r="L29" s="37"/>
      <c r="M29" s="38"/>
      <c r="N29" s="37"/>
      <c r="O29" s="38"/>
      <c r="Q29" s="37"/>
      <c r="R29" s="38"/>
      <c r="S29" s="37"/>
      <c r="T29" s="38"/>
    </row>
    <row r="30" spans="1:20" ht="15">
      <c r="A30" s="59"/>
      <c r="B30" s="40"/>
      <c r="C30" s="41">
        <f t="shared" si="0"/>
      </c>
      <c r="D30" s="42">
        <f t="shared" si="1"/>
      </c>
      <c r="E30" s="41">
        <f t="shared" si="2"/>
      </c>
      <c r="F30" s="95"/>
      <c r="G30" s="45">
        <f t="shared" si="6"/>
      </c>
      <c r="H30" s="46">
        <f t="shared" si="3"/>
      </c>
      <c r="I30" s="45">
        <f t="shared" si="4"/>
      </c>
      <c r="J30" s="46">
        <f t="shared" si="5"/>
      </c>
      <c r="K30" s="3"/>
      <c r="L30" s="45"/>
      <c r="M30" s="46"/>
      <c r="N30" s="45"/>
      <c r="O30" s="46"/>
      <c r="P30" s="3"/>
      <c r="Q30" s="45"/>
      <c r="R30" s="46"/>
      <c r="S30" s="45"/>
      <c r="T30" s="46"/>
    </row>
  </sheetData>
  <sheetProtection password="EB4E" sheet="1" formatCells="0" formatColumns="0" formatRows="0" insertColumns="0" insertRows="0"/>
  <mergeCells count="26">
    <mergeCell ref="S16:T16"/>
    <mergeCell ref="G15:J15"/>
    <mergeCell ref="L15:O15"/>
    <mergeCell ref="Q15:T15"/>
    <mergeCell ref="B16:C16"/>
    <mergeCell ref="D16:E16"/>
    <mergeCell ref="G16:H16"/>
    <mergeCell ref="I16:J16"/>
    <mergeCell ref="L16:M16"/>
    <mergeCell ref="N16:O16"/>
    <mergeCell ref="Q16:R16"/>
    <mergeCell ref="A13:A14"/>
    <mergeCell ref="B13:E13"/>
    <mergeCell ref="G13:J13"/>
    <mergeCell ref="L13:O13"/>
    <mergeCell ref="Q13:T13"/>
    <mergeCell ref="B14:E14"/>
    <mergeCell ref="G14:J14"/>
    <mergeCell ref="L14:O14"/>
    <mergeCell ref="Q14:T14"/>
    <mergeCell ref="A1:T1"/>
    <mergeCell ref="A2:T2"/>
    <mergeCell ref="B12:E12"/>
    <mergeCell ref="G12:J12"/>
    <mergeCell ref="L12:O12"/>
    <mergeCell ref="Q12:T12"/>
  </mergeCells>
  <dataValidations count="1">
    <dataValidation allowBlank="1" showInputMessage="1" showErrorMessage="1" prompt="Précisez si vos tarifs sont basés sur:&#10;- les revenus annuels bruts&#10;- les revenus annuels imposable&#10;- autre (précisez)" sqref="A13:A14"/>
  </dataValidations>
  <printOptions/>
  <pageMargins left="0.2362204724409449" right="0.2362204724409449" top="0.1968503937007874" bottom="0.1968503937007874" header="0.11811023622047245" footer="0.11811023622047245"/>
  <pageSetup horizontalDpi="600" verticalDpi="600" orientation="landscape" paperSize="9" scale="90" r:id="rId1"/>
  <headerFooter>
    <oddHeader>&amp;R&amp;P</oddHeader>
    <oddFooter>&amp;L&amp;9&amp;Z&amp;F / &amp;A&amp;R&amp;D</oddFooter>
  </headerFooter>
</worksheet>
</file>

<file path=xl/worksheets/sheet6.xml><?xml version="1.0" encoding="utf-8"?>
<worksheet xmlns="http://schemas.openxmlformats.org/spreadsheetml/2006/main" xmlns:r="http://schemas.openxmlformats.org/officeDocument/2006/relationships">
  <sheetPr>
    <tabColor theme="8" tint="0.39998000860214233"/>
  </sheetPr>
  <dimension ref="A1:T31"/>
  <sheetViews>
    <sheetView zoomScalePageLayoutView="0" workbookViewId="0" topLeftCell="A1">
      <selection activeCell="B18" sqref="B18"/>
    </sheetView>
  </sheetViews>
  <sheetFormatPr defaultColWidth="11.57421875" defaultRowHeight="15"/>
  <cols>
    <col min="1" max="1" width="16.7109375" style="1" customWidth="1"/>
    <col min="2" max="2" width="7.57421875" style="1" customWidth="1"/>
    <col min="3" max="3" width="8.140625" style="1" customWidth="1"/>
    <col min="4" max="4" width="6.7109375" style="1" customWidth="1"/>
    <col min="5" max="5" width="7.57421875" style="1" customWidth="1"/>
    <col min="6" max="6" width="12.28125" style="1" customWidth="1"/>
    <col min="7" max="7" width="10.421875" style="1" customWidth="1"/>
    <col min="8" max="8" width="7.57421875" style="1" customWidth="1"/>
    <col min="9" max="10" width="6.7109375" style="1" customWidth="1"/>
    <col min="11" max="11" width="2.00390625" style="1" customWidth="1"/>
    <col min="12" max="12" width="9.28125" style="1" customWidth="1"/>
    <col min="13" max="15" width="6.7109375" style="1" customWidth="1"/>
    <col min="16" max="16" width="2.140625" style="1" customWidth="1"/>
    <col min="17" max="20" width="6.7109375" style="1" customWidth="1"/>
    <col min="21" max="16384" width="11.57421875" style="1" customWidth="1"/>
  </cols>
  <sheetData>
    <row r="1" spans="1:20" ht="41.25" customHeight="1">
      <c r="A1" s="142" t="s">
        <v>80</v>
      </c>
      <c r="B1" s="143"/>
      <c r="C1" s="143"/>
      <c r="D1" s="143"/>
      <c r="E1" s="143"/>
      <c r="F1" s="143"/>
      <c r="G1" s="143"/>
      <c r="H1" s="143"/>
      <c r="I1" s="143"/>
      <c r="J1" s="143"/>
      <c r="K1" s="143"/>
      <c r="L1" s="143"/>
      <c r="M1" s="143"/>
      <c r="N1" s="143"/>
      <c r="O1" s="143"/>
      <c r="P1" s="143"/>
      <c r="Q1" s="143"/>
      <c r="R1" s="143"/>
      <c r="S1" s="143"/>
      <c r="T1" s="143"/>
    </row>
    <row r="2" spans="1:20" ht="18" customHeight="1">
      <c r="A2" s="115" t="s">
        <v>87</v>
      </c>
      <c r="B2" s="115"/>
      <c r="C2" s="115"/>
      <c r="D2" s="115"/>
      <c r="E2" s="115"/>
      <c r="F2" s="115"/>
      <c r="G2" s="115"/>
      <c r="H2" s="115"/>
      <c r="I2" s="115"/>
      <c r="J2" s="115"/>
      <c r="K2" s="115"/>
      <c r="L2" s="115"/>
      <c r="M2" s="115"/>
      <c r="N2" s="115"/>
      <c r="O2" s="115"/>
      <c r="P2" s="115"/>
      <c r="Q2" s="115"/>
      <c r="R2" s="115"/>
      <c r="S2" s="115"/>
      <c r="T2" s="115"/>
    </row>
    <row r="3" spans="1:10" ht="15.75" customHeight="1">
      <c r="A3" s="5" t="s">
        <v>82</v>
      </c>
      <c r="B3" s="2"/>
      <c r="F3" s="5"/>
      <c r="G3" s="5"/>
      <c r="H3" s="6"/>
      <c r="I3" s="104" t="s">
        <v>81</v>
      </c>
      <c r="J3" s="2"/>
    </row>
    <row r="4" spans="2:10" ht="9" customHeight="1">
      <c r="B4" s="2"/>
      <c r="F4" s="5"/>
      <c r="G4" s="5"/>
      <c r="H4" s="5"/>
      <c r="I4" s="2"/>
      <c r="J4" s="2"/>
    </row>
    <row r="5" spans="2:10" ht="15.75" customHeight="1">
      <c r="B5" s="97" t="s">
        <v>83</v>
      </c>
      <c r="F5" s="5"/>
      <c r="H5" s="6"/>
      <c r="I5" s="99" t="s">
        <v>66</v>
      </c>
      <c r="J5" s="2"/>
    </row>
    <row r="6" spans="2:15" ht="15">
      <c r="B6" s="98" t="s">
        <v>64</v>
      </c>
      <c r="C6" s="8"/>
      <c r="F6" s="9"/>
      <c r="H6" s="10">
        <f>O6*0.1*H3</f>
        <v>0</v>
      </c>
      <c r="I6" s="100" t="s">
        <v>67</v>
      </c>
      <c r="J6" s="2"/>
      <c r="O6" s="5">
        <f>'Tranche fixes_Rev. brut'!O6</f>
        <v>8.37</v>
      </c>
    </row>
    <row r="7" spans="2:10" ht="15">
      <c r="B7" s="97" t="s">
        <v>65</v>
      </c>
      <c r="C7" s="8"/>
      <c r="D7" s="12">
        <f>'Tranche fixes_Rev. brut'!D7</f>
        <v>0.055</v>
      </c>
      <c r="E7" s="1" t="s">
        <v>70</v>
      </c>
      <c r="F7" s="9"/>
      <c r="H7" s="9">
        <f>D7*H6*10</f>
        <v>0</v>
      </c>
      <c r="I7" s="101" t="s">
        <v>68</v>
      </c>
      <c r="J7" s="2"/>
    </row>
    <row r="8" spans="2:10" ht="15.75" thickBot="1">
      <c r="B8" s="97" t="s">
        <v>84</v>
      </c>
      <c r="C8" s="8"/>
      <c r="F8" s="9"/>
      <c r="H8" s="14">
        <f>IF(H5="","",H5-H6-H7)</f>
      </c>
      <c r="I8" s="5" t="s">
        <v>69</v>
      </c>
      <c r="J8" s="2"/>
    </row>
    <row r="9" spans="1:11" ht="10.5" customHeight="1" thickTop="1">
      <c r="A9" s="5"/>
      <c r="B9" s="8"/>
      <c r="C9" s="4"/>
      <c r="F9" s="5"/>
      <c r="G9" s="4"/>
      <c r="H9" s="15"/>
      <c r="K9" s="5"/>
    </row>
    <row r="10" spans="1:13" ht="15">
      <c r="A10" s="50" t="s">
        <v>78</v>
      </c>
      <c r="B10" s="53"/>
      <c r="C10" s="51"/>
      <c r="D10" s="54">
        <v>0.7</v>
      </c>
      <c r="E10" s="51"/>
      <c r="F10" s="72" t="s">
        <v>44</v>
      </c>
      <c r="G10" s="53"/>
      <c r="H10" s="51"/>
      <c r="I10" s="51"/>
      <c r="J10" s="51"/>
      <c r="K10" s="52"/>
      <c r="L10" s="51"/>
      <c r="M10" s="74">
        <f>H8</f>
      </c>
    </row>
    <row r="11" spans="1:6" ht="15">
      <c r="A11" s="102" t="s">
        <v>79</v>
      </c>
      <c r="B11" s="17"/>
      <c r="C11" s="17"/>
      <c r="D11" s="17"/>
      <c r="E11" s="17"/>
      <c r="F11" s="17"/>
    </row>
    <row r="12" spans="1:20" ht="31.5" customHeight="1">
      <c r="A12" s="18"/>
      <c r="B12" s="116" t="s">
        <v>76</v>
      </c>
      <c r="C12" s="116"/>
      <c r="D12" s="116"/>
      <c r="E12" s="116"/>
      <c r="G12" s="116" t="s">
        <v>77</v>
      </c>
      <c r="H12" s="116"/>
      <c r="I12" s="116"/>
      <c r="J12" s="116"/>
      <c r="L12" s="116"/>
      <c r="M12" s="116"/>
      <c r="N12" s="116"/>
      <c r="O12" s="116"/>
      <c r="Q12" s="116"/>
      <c r="R12" s="116"/>
      <c r="S12" s="116"/>
      <c r="T12" s="116"/>
    </row>
    <row r="13" spans="1:20" ht="17.25" customHeight="1">
      <c r="A13" s="141" t="s">
        <v>71</v>
      </c>
      <c r="B13" s="119" t="s">
        <v>72</v>
      </c>
      <c r="C13" s="120"/>
      <c r="D13" s="120"/>
      <c r="E13" s="121"/>
      <c r="G13" s="122" t="s">
        <v>72</v>
      </c>
      <c r="H13" s="123"/>
      <c r="I13" s="123"/>
      <c r="J13" s="124"/>
      <c r="L13" s="122"/>
      <c r="M13" s="123"/>
      <c r="N13" s="123"/>
      <c r="O13" s="124"/>
      <c r="Q13" s="122"/>
      <c r="R13" s="123"/>
      <c r="S13" s="123"/>
      <c r="T13" s="124"/>
    </row>
    <row r="14" spans="1:20" ht="17.25" customHeight="1">
      <c r="A14" s="118"/>
      <c r="B14" s="125" t="s">
        <v>73</v>
      </c>
      <c r="C14" s="126"/>
      <c r="D14" s="126"/>
      <c r="E14" s="127"/>
      <c r="G14" s="128" t="s">
        <v>73</v>
      </c>
      <c r="H14" s="129"/>
      <c r="I14" s="129"/>
      <c r="J14" s="130"/>
      <c r="L14" s="128"/>
      <c r="M14" s="129"/>
      <c r="N14" s="129"/>
      <c r="O14" s="130"/>
      <c r="Q14" s="128"/>
      <c r="R14" s="129"/>
      <c r="S14" s="129"/>
      <c r="T14" s="130"/>
    </row>
    <row r="15" spans="1:20" ht="15" customHeight="1">
      <c r="A15" s="19"/>
      <c r="B15" s="92"/>
      <c r="C15" s="93"/>
      <c r="D15" s="93"/>
      <c r="E15" s="94"/>
      <c r="G15" s="131"/>
      <c r="H15" s="116"/>
      <c r="I15" s="116"/>
      <c r="J15" s="132"/>
      <c r="L15" s="133"/>
      <c r="M15" s="134"/>
      <c r="N15" s="134"/>
      <c r="O15" s="135"/>
      <c r="Q15" s="133"/>
      <c r="R15" s="134"/>
      <c r="S15" s="134"/>
      <c r="T15" s="135"/>
    </row>
    <row r="16" spans="2:20" ht="15" customHeight="1">
      <c r="B16" s="119" t="s">
        <v>74</v>
      </c>
      <c r="C16" s="121"/>
      <c r="D16" s="119" t="s">
        <v>75</v>
      </c>
      <c r="E16" s="121"/>
      <c r="G16" s="122" t="s">
        <v>74</v>
      </c>
      <c r="H16" s="124"/>
      <c r="I16" s="122" t="s">
        <v>75</v>
      </c>
      <c r="J16" s="124"/>
      <c r="L16" s="122"/>
      <c r="M16" s="123"/>
      <c r="N16" s="122"/>
      <c r="O16" s="124"/>
      <c r="Q16" s="122"/>
      <c r="R16" s="123"/>
      <c r="S16" s="122"/>
      <c r="T16" s="124"/>
    </row>
    <row r="17" spans="2:20" ht="15">
      <c r="B17" s="92" t="s">
        <v>13</v>
      </c>
      <c r="C17" s="93" t="s">
        <v>14</v>
      </c>
      <c r="D17" s="92" t="s">
        <v>13</v>
      </c>
      <c r="E17" s="94" t="s">
        <v>14</v>
      </c>
      <c r="G17" s="89" t="s">
        <v>13</v>
      </c>
      <c r="H17" s="90" t="s">
        <v>14</v>
      </c>
      <c r="I17" s="89" t="s">
        <v>13</v>
      </c>
      <c r="J17" s="91" t="s">
        <v>14</v>
      </c>
      <c r="K17" s="26"/>
      <c r="L17" s="89"/>
      <c r="M17" s="90"/>
      <c r="N17" s="89"/>
      <c r="O17" s="91"/>
      <c r="Q17" s="89"/>
      <c r="R17" s="90"/>
      <c r="S17" s="89"/>
      <c r="T17" s="91"/>
    </row>
    <row r="18" spans="1:20" ht="15" customHeight="1">
      <c r="A18" s="73" t="s">
        <v>15</v>
      </c>
      <c r="B18" s="28"/>
      <c r="C18" s="29">
        <f>IF($H$5="","",B18/$H$5)</f>
      </c>
      <c r="D18" s="30">
        <f>IF($H$5="","",$H$5-B18)</f>
      </c>
      <c r="E18" s="29">
        <f>IF($H$5="","",D18/$H$5)</f>
      </c>
      <c r="G18" s="31">
        <f>IF($B18="","",IF(B18-$H$6-$H$7&lt;$D$10*$H$3,$D$10*$H$3,IF(B18-$H$6-$H$7&lt;$M$10*$H$3,ROUND((B18-$H$6-$H$7)*20,0.1)/20,$M$10*$H$3)))</f>
      </c>
      <c r="H18" s="32">
        <f>IF($H$5="","",G18/$H$8)</f>
      </c>
      <c r="I18" s="31">
        <f>IF($H$5="","",$H$8-G18)</f>
      </c>
      <c r="J18" s="32">
        <f>IF($H$5="","",1-H18)</f>
      </c>
      <c r="K18" s="33"/>
      <c r="L18" s="31"/>
      <c r="M18" s="32"/>
      <c r="N18" s="31"/>
      <c r="O18" s="32"/>
      <c r="Q18" s="31"/>
      <c r="R18" s="32"/>
      <c r="S18" s="31"/>
      <c r="T18" s="32"/>
    </row>
    <row r="19" spans="1:20" ht="15">
      <c r="A19" s="58"/>
      <c r="B19" s="35"/>
      <c r="C19" s="29">
        <f>IF($H$5="","",B19/$H$5)</f>
      </c>
      <c r="D19" s="36">
        <f>IF($H$5="","",$H$5-B19)</f>
      </c>
      <c r="E19" s="29">
        <f>IF($H$5="","",D19/$H$5)</f>
      </c>
      <c r="G19" s="37">
        <f>IF($B19="","",IF(B19-$H$6-$H$7&lt;$D$10*$H$3,$D$10*$H$3,ROUND((B19-$H$6-$H$7)*20,0.1)/20))</f>
      </c>
      <c r="H19" s="38">
        <f>IF($H$5="","",G19/$H$8)</f>
      </c>
      <c r="I19" s="37">
        <f>IF($H$5="","",$H$8-G19)</f>
      </c>
      <c r="J19" s="38">
        <f>IF($H$5="","",1-H19)</f>
      </c>
      <c r="L19" s="37"/>
      <c r="M19" s="38"/>
      <c r="N19" s="37"/>
      <c r="O19" s="38"/>
      <c r="Q19" s="37"/>
      <c r="R19" s="38"/>
      <c r="S19" s="37"/>
      <c r="T19" s="38"/>
    </row>
    <row r="20" spans="1:20" ht="15.75" customHeight="1">
      <c r="A20" s="58"/>
      <c r="B20" s="35"/>
      <c r="C20" s="29">
        <f>IF($H$5="","",B20/$H$5)</f>
      </c>
      <c r="D20" s="36">
        <f>IF($H$5="","",$H$5-B20)</f>
      </c>
      <c r="E20" s="29">
        <f>IF($H$5="","",D20/$H$5)</f>
      </c>
      <c r="G20" s="37">
        <f>IF($B20="","",IF(B20-$H$6-$H$7&lt;$D$10*$H$3,$D$10*$H$3,ROUND((B20-$H$6-$H$7)*20,0.1)/20))</f>
      </c>
      <c r="H20" s="38">
        <f>IF($H$5="","",G20/$H$8)</f>
      </c>
      <c r="I20" s="37">
        <f>IF($H$5="","",$H$8-G20)</f>
      </c>
      <c r="J20" s="38">
        <f>IF($H$5="","",1-H20)</f>
      </c>
      <c r="L20" s="37"/>
      <c r="M20" s="38"/>
      <c r="N20" s="37"/>
      <c r="O20" s="38"/>
      <c r="Q20" s="37"/>
      <c r="R20" s="38"/>
      <c r="S20" s="37"/>
      <c r="T20" s="38"/>
    </row>
    <row r="21" spans="1:20" ht="15.75" customHeight="1">
      <c r="A21" s="58"/>
      <c r="B21" s="35"/>
      <c r="C21" s="29">
        <f aca="true" t="shared" si="0" ref="C21:C31">IF($H$5="","",B21/$H$5)</f>
      </c>
      <c r="D21" s="36">
        <f aca="true" t="shared" si="1" ref="D21:D31">IF($H$5="","",$H$5-B21)</f>
      </c>
      <c r="E21" s="29">
        <f aca="true" t="shared" si="2" ref="E21:E31">IF($H$5="","",D21/$H$5)</f>
      </c>
      <c r="G21" s="37">
        <f aca="true" t="shared" si="3" ref="G21:G31">IF($B21="","",IF(B21-$H$6-$H$7&lt;$D$10*$H$3,$D$10*$H$3,ROUND((B21-$H$6-$H$7)*20,0.1)/20))</f>
      </c>
      <c r="H21" s="38">
        <f aca="true" t="shared" si="4" ref="H21:H31">IF($H$5="","",G21/$H$8)</f>
      </c>
      <c r="I21" s="37">
        <f aca="true" t="shared" si="5" ref="I21:I31">IF($H$5="","",$H$8-G21)</f>
      </c>
      <c r="J21" s="38">
        <f aca="true" t="shared" si="6" ref="J21:J31">IF($H$5="","",1-H21)</f>
      </c>
      <c r="L21" s="37"/>
      <c r="M21" s="38"/>
      <c r="N21" s="37"/>
      <c r="O21" s="38"/>
      <c r="Q21" s="37"/>
      <c r="R21" s="38"/>
      <c r="S21" s="37"/>
      <c r="T21" s="38"/>
    </row>
    <row r="22" spans="1:20" ht="15.75" customHeight="1">
      <c r="A22" s="58"/>
      <c r="B22" s="35"/>
      <c r="C22" s="29">
        <f t="shared" si="0"/>
      </c>
      <c r="D22" s="36">
        <f t="shared" si="1"/>
      </c>
      <c r="E22" s="29">
        <f t="shared" si="2"/>
      </c>
      <c r="G22" s="37">
        <f t="shared" si="3"/>
      </c>
      <c r="H22" s="38">
        <f t="shared" si="4"/>
      </c>
      <c r="I22" s="37">
        <f t="shared" si="5"/>
      </c>
      <c r="J22" s="38">
        <f t="shared" si="6"/>
      </c>
      <c r="L22" s="37"/>
      <c r="M22" s="38"/>
      <c r="N22" s="37"/>
      <c r="O22" s="38"/>
      <c r="Q22" s="37"/>
      <c r="R22" s="38"/>
      <c r="S22" s="37"/>
      <c r="T22" s="38"/>
    </row>
    <row r="23" spans="1:20" ht="15.75" customHeight="1">
      <c r="A23" s="58"/>
      <c r="B23" s="35"/>
      <c r="C23" s="29">
        <f t="shared" si="0"/>
      </c>
      <c r="D23" s="36">
        <f t="shared" si="1"/>
      </c>
      <c r="E23" s="29">
        <f t="shared" si="2"/>
      </c>
      <c r="G23" s="37">
        <f t="shared" si="3"/>
      </c>
      <c r="H23" s="38">
        <f t="shared" si="4"/>
      </c>
      <c r="I23" s="37">
        <f t="shared" si="5"/>
      </c>
      <c r="J23" s="38">
        <f t="shared" si="6"/>
      </c>
      <c r="L23" s="37"/>
      <c r="M23" s="38"/>
      <c r="N23" s="37"/>
      <c r="O23" s="38"/>
      <c r="Q23" s="37"/>
      <c r="R23" s="38"/>
      <c r="S23" s="37"/>
      <c r="T23" s="38"/>
    </row>
    <row r="24" spans="1:20" ht="15.75" customHeight="1">
      <c r="A24" s="58"/>
      <c r="B24" s="35"/>
      <c r="C24" s="29">
        <f t="shared" si="0"/>
      </c>
      <c r="D24" s="36">
        <f t="shared" si="1"/>
      </c>
      <c r="E24" s="29">
        <f t="shared" si="2"/>
      </c>
      <c r="G24" s="37">
        <f t="shared" si="3"/>
      </c>
      <c r="H24" s="38">
        <f t="shared" si="4"/>
      </c>
      <c r="I24" s="37">
        <f t="shared" si="5"/>
      </c>
      <c r="J24" s="38">
        <f t="shared" si="6"/>
      </c>
      <c r="L24" s="37"/>
      <c r="M24" s="38"/>
      <c r="N24" s="37"/>
      <c r="O24" s="38"/>
      <c r="Q24" s="37"/>
      <c r="R24" s="38"/>
      <c r="S24" s="37"/>
      <c r="T24" s="38"/>
    </row>
    <row r="25" spans="1:20" ht="15.75" customHeight="1">
      <c r="A25" s="58"/>
      <c r="B25" s="35"/>
      <c r="C25" s="29">
        <f t="shared" si="0"/>
      </c>
      <c r="D25" s="36">
        <f t="shared" si="1"/>
      </c>
      <c r="E25" s="29">
        <f t="shared" si="2"/>
      </c>
      <c r="G25" s="37">
        <f t="shared" si="3"/>
      </c>
      <c r="H25" s="38">
        <f t="shared" si="4"/>
      </c>
      <c r="I25" s="37">
        <f t="shared" si="5"/>
      </c>
      <c r="J25" s="38">
        <f t="shared" si="6"/>
      </c>
      <c r="L25" s="37"/>
      <c r="M25" s="38"/>
      <c r="N25" s="37"/>
      <c r="O25" s="38"/>
      <c r="Q25" s="37"/>
      <c r="R25" s="38"/>
      <c r="S25" s="37"/>
      <c r="T25" s="38"/>
    </row>
    <row r="26" spans="1:20" ht="15.75" customHeight="1">
      <c r="A26" s="58"/>
      <c r="B26" s="35"/>
      <c r="C26" s="29">
        <f t="shared" si="0"/>
      </c>
      <c r="D26" s="36">
        <f t="shared" si="1"/>
      </c>
      <c r="E26" s="29">
        <f t="shared" si="2"/>
      </c>
      <c r="G26" s="37">
        <f t="shared" si="3"/>
      </c>
      <c r="H26" s="38">
        <f t="shared" si="4"/>
      </c>
      <c r="I26" s="37">
        <f t="shared" si="5"/>
      </c>
      <c r="J26" s="38">
        <f t="shared" si="6"/>
      </c>
      <c r="L26" s="37"/>
      <c r="M26" s="38"/>
      <c r="N26" s="37"/>
      <c r="O26" s="38"/>
      <c r="Q26" s="37"/>
      <c r="R26" s="38"/>
      <c r="S26" s="37"/>
      <c r="T26" s="38"/>
    </row>
    <row r="27" spans="1:20" ht="15">
      <c r="A27" s="58"/>
      <c r="B27" s="35"/>
      <c r="C27" s="29">
        <f t="shared" si="0"/>
      </c>
      <c r="D27" s="36">
        <f t="shared" si="1"/>
      </c>
      <c r="E27" s="29">
        <f t="shared" si="2"/>
      </c>
      <c r="F27" s="3"/>
      <c r="G27" s="37">
        <f t="shared" si="3"/>
      </c>
      <c r="H27" s="38">
        <f t="shared" si="4"/>
      </c>
      <c r="I27" s="37">
        <f t="shared" si="5"/>
      </c>
      <c r="J27" s="38">
        <f t="shared" si="6"/>
      </c>
      <c r="L27" s="37"/>
      <c r="M27" s="38"/>
      <c r="N27" s="37"/>
      <c r="O27" s="38"/>
      <c r="Q27" s="37"/>
      <c r="R27" s="38"/>
      <c r="S27" s="37"/>
      <c r="T27" s="38"/>
    </row>
    <row r="28" spans="1:20" ht="15">
      <c r="A28" s="58"/>
      <c r="B28" s="35"/>
      <c r="C28" s="29">
        <f t="shared" si="0"/>
      </c>
      <c r="D28" s="36">
        <f t="shared" si="1"/>
      </c>
      <c r="E28" s="29">
        <f t="shared" si="2"/>
      </c>
      <c r="F28" s="3"/>
      <c r="G28" s="37">
        <f t="shared" si="3"/>
      </c>
      <c r="H28" s="38">
        <f t="shared" si="4"/>
      </c>
      <c r="I28" s="37">
        <f t="shared" si="5"/>
      </c>
      <c r="J28" s="38">
        <f t="shared" si="6"/>
      </c>
      <c r="L28" s="37"/>
      <c r="M28" s="38"/>
      <c r="N28" s="37"/>
      <c r="O28" s="38"/>
      <c r="Q28" s="37"/>
      <c r="R28" s="38"/>
      <c r="S28" s="37"/>
      <c r="T28" s="38"/>
    </row>
    <row r="29" spans="1:20" ht="15">
      <c r="A29" s="58"/>
      <c r="B29" s="35"/>
      <c r="C29" s="29">
        <f t="shared" si="0"/>
      </c>
      <c r="D29" s="36">
        <f t="shared" si="1"/>
      </c>
      <c r="E29" s="29">
        <f t="shared" si="2"/>
      </c>
      <c r="F29" s="3"/>
      <c r="G29" s="37">
        <f t="shared" si="3"/>
      </c>
      <c r="H29" s="38">
        <f t="shared" si="4"/>
      </c>
      <c r="I29" s="37">
        <f t="shared" si="5"/>
      </c>
      <c r="J29" s="38">
        <f t="shared" si="6"/>
      </c>
      <c r="L29" s="37"/>
      <c r="M29" s="38"/>
      <c r="N29" s="37"/>
      <c r="O29" s="38"/>
      <c r="Q29" s="37"/>
      <c r="R29" s="38"/>
      <c r="S29" s="37"/>
      <c r="T29" s="38"/>
    </row>
    <row r="30" spans="1:20" ht="15">
      <c r="A30" s="58"/>
      <c r="B30" s="35"/>
      <c r="C30" s="29">
        <f t="shared" si="0"/>
      </c>
      <c r="D30" s="36">
        <f t="shared" si="1"/>
      </c>
      <c r="E30" s="29">
        <f t="shared" si="2"/>
      </c>
      <c r="F30" s="3"/>
      <c r="G30" s="37">
        <f t="shared" si="3"/>
      </c>
      <c r="H30" s="38">
        <f t="shared" si="4"/>
      </c>
      <c r="I30" s="37">
        <f t="shared" si="5"/>
      </c>
      <c r="J30" s="38">
        <f t="shared" si="6"/>
      </c>
      <c r="L30" s="37"/>
      <c r="M30" s="38"/>
      <c r="N30" s="37"/>
      <c r="O30" s="38"/>
      <c r="Q30" s="37"/>
      <c r="R30" s="38"/>
      <c r="S30" s="37"/>
      <c r="T30" s="38"/>
    </row>
    <row r="31" spans="1:20" ht="15">
      <c r="A31" s="59"/>
      <c r="B31" s="40"/>
      <c r="C31" s="41">
        <f t="shared" si="0"/>
      </c>
      <c r="D31" s="42">
        <f t="shared" si="1"/>
      </c>
      <c r="E31" s="41">
        <f t="shared" si="2"/>
      </c>
      <c r="F31" s="95"/>
      <c r="G31" s="45">
        <f t="shared" si="3"/>
      </c>
      <c r="H31" s="46">
        <f t="shared" si="4"/>
      </c>
      <c r="I31" s="45">
        <f t="shared" si="5"/>
      </c>
      <c r="J31" s="46">
        <f t="shared" si="6"/>
      </c>
      <c r="K31" s="3"/>
      <c r="L31" s="45"/>
      <c r="M31" s="46"/>
      <c r="N31" s="45"/>
      <c r="O31" s="46"/>
      <c r="P31" s="3"/>
      <c r="Q31" s="45"/>
      <c r="R31" s="46"/>
      <c r="S31" s="45"/>
      <c r="T31" s="46"/>
    </row>
  </sheetData>
  <sheetProtection password="EB4E" sheet="1" formatCells="0" formatColumns="0" formatRows="0" insertColumns="0" insertRows="0"/>
  <mergeCells count="26">
    <mergeCell ref="S16:T16"/>
    <mergeCell ref="G15:J15"/>
    <mergeCell ref="L15:O15"/>
    <mergeCell ref="Q15:T15"/>
    <mergeCell ref="B16:C16"/>
    <mergeCell ref="D16:E16"/>
    <mergeCell ref="G16:H16"/>
    <mergeCell ref="I16:J16"/>
    <mergeCell ref="L16:M16"/>
    <mergeCell ref="N16:O16"/>
    <mergeCell ref="Q16:R16"/>
    <mergeCell ref="A13:A14"/>
    <mergeCell ref="B13:E13"/>
    <mergeCell ref="G13:J13"/>
    <mergeCell ref="L13:O13"/>
    <mergeCell ref="Q13:T13"/>
    <mergeCell ref="B14:E14"/>
    <mergeCell ref="G14:J14"/>
    <mergeCell ref="L14:O14"/>
    <mergeCell ref="Q14:T14"/>
    <mergeCell ref="A1:T1"/>
    <mergeCell ref="A2:T2"/>
    <mergeCell ref="B12:E12"/>
    <mergeCell ref="G12:J12"/>
    <mergeCell ref="L12:O12"/>
    <mergeCell ref="Q12:T12"/>
  </mergeCells>
  <dataValidations count="1">
    <dataValidation allowBlank="1" showInputMessage="1" showErrorMessage="1" prompt="Précisez si vos tarifs sont basés sur:&#10;- les revenus annuels bruts&#10;- les revenus annuels imposable&#10;- autre (précisez)" sqref="A13:A14"/>
  </dataValidations>
  <printOptions/>
  <pageMargins left="0.2362204724409449" right="0.2362204724409449" top="0.1968503937007874" bottom="0.1968503937007874" header="0.11811023622047245" footer="0.11811023622047245"/>
  <pageSetup horizontalDpi="600" verticalDpi="600" orientation="landscape" paperSize="9" scale="90" r:id="rId1"/>
  <headerFooter>
    <oddHeader>&amp;R&amp;P</oddHeader>
    <oddFooter>&amp;L&amp;9&amp;Z&amp;F / &amp;A&amp;R&amp;D</oddFooter>
  </headerFooter>
</worksheet>
</file>

<file path=xl/worksheets/sheet7.xml><?xml version="1.0" encoding="utf-8"?>
<worksheet xmlns="http://schemas.openxmlformats.org/spreadsheetml/2006/main" xmlns:r="http://schemas.openxmlformats.org/officeDocument/2006/relationships">
  <sheetPr>
    <tabColor theme="8" tint="0.39998000860214233"/>
  </sheetPr>
  <dimension ref="A1:T31"/>
  <sheetViews>
    <sheetView zoomScalePageLayoutView="0" workbookViewId="0" topLeftCell="A1">
      <selection activeCell="B18" sqref="B18"/>
    </sheetView>
  </sheetViews>
  <sheetFormatPr defaultColWidth="11.57421875" defaultRowHeight="15"/>
  <cols>
    <col min="1" max="1" width="16.7109375" style="1" customWidth="1"/>
    <col min="2" max="2" width="7.57421875" style="1" customWidth="1"/>
    <col min="3" max="3" width="8.140625" style="1" customWidth="1"/>
    <col min="4" max="4" width="6.7109375" style="1" customWidth="1"/>
    <col min="5" max="5" width="7.57421875" style="1" customWidth="1"/>
    <col min="6" max="6" width="14.57421875" style="1" customWidth="1"/>
    <col min="7" max="7" width="9.7109375" style="1" customWidth="1"/>
    <col min="8" max="8" width="7.57421875" style="1" customWidth="1"/>
    <col min="9" max="10" width="6.7109375" style="1" customWidth="1"/>
    <col min="11" max="11" width="2.00390625" style="1" customWidth="1"/>
    <col min="12" max="12" width="9.28125" style="1" customWidth="1"/>
    <col min="13" max="15" width="6.7109375" style="1" customWidth="1"/>
    <col min="16" max="16" width="2.140625" style="1" customWidth="1"/>
    <col min="17" max="20" width="6.7109375" style="1" customWidth="1"/>
    <col min="21" max="16384" width="11.57421875" style="1" customWidth="1"/>
  </cols>
  <sheetData>
    <row r="1" spans="1:20" ht="41.25" customHeight="1">
      <c r="A1" s="142" t="s">
        <v>80</v>
      </c>
      <c r="B1" s="143"/>
      <c r="C1" s="143"/>
      <c r="D1" s="143"/>
      <c r="E1" s="143"/>
      <c r="F1" s="143"/>
      <c r="G1" s="143"/>
      <c r="H1" s="143"/>
      <c r="I1" s="143"/>
      <c r="J1" s="143"/>
      <c r="K1" s="143"/>
      <c r="L1" s="143"/>
      <c r="M1" s="143"/>
      <c r="N1" s="143"/>
      <c r="O1" s="143"/>
      <c r="P1" s="143"/>
      <c r="Q1" s="143"/>
      <c r="R1" s="143"/>
      <c r="S1" s="143"/>
      <c r="T1" s="143"/>
    </row>
    <row r="2" spans="1:20" ht="18" customHeight="1">
      <c r="A2" s="115" t="s">
        <v>87</v>
      </c>
      <c r="B2" s="115"/>
      <c r="C2" s="115"/>
      <c r="D2" s="115"/>
      <c r="E2" s="115"/>
      <c r="F2" s="115"/>
      <c r="G2" s="115"/>
      <c r="H2" s="115"/>
      <c r="I2" s="115"/>
      <c r="J2" s="115"/>
      <c r="K2" s="115"/>
      <c r="L2" s="115"/>
      <c r="M2" s="115"/>
      <c r="N2" s="115"/>
      <c r="O2" s="115"/>
      <c r="P2" s="115"/>
      <c r="Q2" s="115"/>
      <c r="R2" s="115"/>
      <c r="S2" s="115"/>
      <c r="T2" s="115"/>
    </row>
    <row r="3" spans="1:10" ht="15.75" customHeight="1">
      <c r="A3" s="5" t="s">
        <v>82</v>
      </c>
      <c r="B3" s="2"/>
      <c r="F3" s="5"/>
      <c r="G3" s="5"/>
      <c r="H3" s="6"/>
      <c r="I3" s="104" t="s">
        <v>81</v>
      </c>
      <c r="J3" s="2"/>
    </row>
    <row r="4" spans="2:10" ht="9" customHeight="1">
      <c r="B4" s="2"/>
      <c r="F4" s="5"/>
      <c r="G4" s="5"/>
      <c r="H4" s="5"/>
      <c r="I4" s="2"/>
      <c r="J4" s="2"/>
    </row>
    <row r="5" spans="2:10" ht="15.75" customHeight="1">
      <c r="B5" s="97" t="s">
        <v>83</v>
      </c>
      <c r="F5" s="5"/>
      <c r="H5" s="6"/>
      <c r="I5" s="99" t="s">
        <v>66</v>
      </c>
      <c r="J5" s="2"/>
    </row>
    <row r="6" spans="2:15" ht="15">
      <c r="B6" s="98" t="s">
        <v>64</v>
      </c>
      <c r="C6" s="8"/>
      <c r="F6" s="9"/>
      <c r="H6" s="10">
        <f>O6*0.1*H3</f>
        <v>0</v>
      </c>
      <c r="I6" s="100" t="s">
        <v>67</v>
      </c>
      <c r="J6" s="2"/>
      <c r="O6" s="5">
        <f>'Tranche fixes_Rev. brut'!O6</f>
        <v>8.37</v>
      </c>
    </row>
    <row r="7" spans="2:10" ht="15">
      <c r="B7" s="97" t="s">
        <v>65</v>
      </c>
      <c r="C7" s="8"/>
      <c r="D7" s="12">
        <f>'Tranche fixes_Rev. brut'!D7</f>
        <v>0.055</v>
      </c>
      <c r="E7" s="1" t="s">
        <v>70</v>
      </c>
      <c r="F7" s="9"/>
      <c r="H7" s="9">
        <f>D7*H6*10</f>
        <v>0</v>
      </c>
      <c r="I7" s="101" t="s">
        <v>68</v>
      </c>
      <c r="J7" s="2"/>
    </row>
    <row r="8" spans="2:10" ht="15.75" thickBot="1">
      <c r="B8" s="97" t="s">
        <v>84</v>
      </c>
      <c r="C8" s="8"/>
      <c r="F8" s="9"/>
      <c r="H8" s="14">
        <f>IF(H5="","",H5-H6-H7)</f>
      </c>
      <c r="I8" s="5" t="s">
        <v>69</v>
      </c>
      <c r="J8" s="2"/>
    </row>
    <row r="9" spans="1:11" ht="10.5" customHeight="1" thickTop="1">
      <c r="A9" s="5"/>
      <c r="B9" s="8"/>
      <c r="C9" s="4"/>
      <c r="F9" s="5"/>
      <c r="G9" s="4"/>
      <c r="H9" s="15"/>
      <c r="K9" s="5"/>
    </row>
    <row r="10" spans="1:13" ht="15">
      <c r="A10" s="50" t="s">
        <v>78</v>
      </c>
      <c r="B10" s="53"/>
      <c r="C10" s="51"/>
      <c r="D10" s="54">
        <v>0.7</v>
      </c>
      <c r="E10" s="51"/>
      <c r="F10" s="72" t="s">
        <v>44</v>
      </c>
      <c r="G10" s="53"/>
      <c r="H10" s="51"/>
      <c r="I10" s="51"/>
      <c r="J10" s="51"/>
      <c r="K10" s="52"/>
      <c r="L10" s="51"/>
      <c r="M10" s="74">
        <f>H8</f>
      </c>
    </row>
    <row r="11" spans="1:6" ht="15">
      <c r="A11" s="102" t="s">
        <v>79</v>
      </c>
      <c r="B11" s="17"/>
      <c r="C11" s="17"/>
      <c r="D11" s="17"/>
      <c r="E11" s="17"/>
      <c r="F11" s="17"/>
    </row>
    <row r="12" spans="1:20" ht="31.5" customHeight="1">
      <c r="A12" s="18"/>
      <c r="B12" s="116" t="s">
        <v>76</v>
      </c>
      <c r="C12" s="116"/>
      <c r="D12" s="116"/>
      <c r="E12" s="116"/>
      <c r="G12" s="116" t="s">
        <v>77</v>
      </c>
      <c r="H12" s="116"/>
      <c r="I12" s="116"/>
      <c r="J12" s="116"/>
      <c r="L12" s="116"/>
      <c r="M12" s="116"/>
      <c r="N12" s="116"/>
      <c r="O12" s="116"/>
      <c r="Q12" s="116"/>
      <c r="R12" s="116"/>
      <c r="S12" s="116"/>
      <c r="T12" s="116"/>
    </row>
    <row r="13" spans="1:20" ht="17.25" customHeight="1">
      <c r="A13" s="141" t="s">
        <v>71</v>
      </c>
      <c r="B13" s="119" t="s">
        <v>72</v>
      </c>
      <c r="C13" s="120"/>
      <c r="D13" s="120"/>
      <c r="E13" s="121"/>
      <c r="G13" s="122" t="s">
        <v>72</v>
      </c>
      <c r="H13" s="123"/>
      <c r="I13" s="123"/>
      <c r="J13" s="124"/>
      <c r="L13" s="122"/>
      <c r="M13" s="123"/>
      <c r="N13" s="123"/>
      <c r="O13" s="124"/>
      <c r="Q13" s="122"/>
      <c r="R13" s="123"/>
      <c r="S13" s="123"/>
      <c r="T13" s="124"/>
    </row>
    <row r="14" spans="1:20" ht="17.25" customHeight="1">
      <c r="A14" s="118"/>
      <c r="B14" s="125" t="s">
        <v>73</v>
      </c>
      <c r="C14" s="126"/>
      <c r="D14" s="126"/>
      <c r="E14" s="127"/>
      <c r="G14" s="128" t="s">
        <v>73</v>
      </c>
      <c r="H14" s="129"/>
      <c r="I14" s="129"/>
      <c r="J14" s="130"/>
      <c r="L14" s="128"/>
      <c r="M14" s="129"/>
      <c r="N14" s="129"/>
      <c r="O14" s="130"/>
      <c r="Q14" s="128"/>
      <c r="R14" s="129"/>
      <c r="S14" s="129"/>
      <c r="T14" s="130"/>
    </row>
    <row r="15" spans="1:20" ht="15" customHeight="1">
      <c r="A15" s="19"/>
      <c r="B15" s="92"/>
      <c r="C15" s="93"/>
      <c r="D15" s="93"/>
      <c r="E15" s="94"/>
      <c r="G15" s="131"/>
      <c r="H15" s="116"/>
      <c r="I15" s="116"/>
      <c r="J15" s="132"/>
      <c r="L15" s="133"/>
      <c r="M15" s="134"/>
      <c r="N15" s="134"/>
      <c r="O15" s="135"/>
      <c r="Q15" s="133"/>
      <c r="R15" s="134"/>
      <c r="S15" s="134"/>
      <c r="T15" s="135"/>
    </row>
    <row r="16" spans="2:20" ht="15" customHeight="1">
      <c r="B16" s="119" t="s">
        <v>74</v>
      </c>
      <c r="C16" s="121"/>
      <c r="D16" s="119" t="s">
        <v>75</v>
      </c>
      <c r="E16" s="121"/>
      <c r="G16" s="122" t="s">
        <v>74</v>
      </c>
      <c r="H16" s="124"/>
      <c r="I16" s="122" t="s">
        <v>75</v>
      </c>
      <c r="J16" s="124"/>
      <c r="L16" s="122"/>
      <c r="M16" s="123"/>
      <c r="N16" s="122"/>
      <c r="O16" s="124"/>
      <c r="Q16" s="122"/>
      <c r="R16" s="123"/>
      <c r="S16" s="122"/>
      <c r="T16" s="124"/>
    </row>
    <row r="17" spans="2:20" ht="15">
      <c r="B17" s="92" t="s">
        <v>13</v>
      </c>
      <c r="C17" s="93" t="s">
        <v>14</v>
      </c>
      <c r="D17" s="92" t="s">
        <v>13</v>
      </c>
      <c r="E17" s="94" t="s">
        <v>14</v>
      </c>
      <c r="G17" s="89" t="s">
        <v>13</v>
      </c>
      <c r="H17" s="90" t="s">
        <v>14</v>
      </c>
      <c r="I17" s="89" t="s">
        <v>13</v>
      </c>
      <c r="J17" s="91" t="s">
        <v>14</v>
      </c>
      <c r="K17" s="26"/>
      <c r="L17" s="89"/>
      <c r="M17" s="90"/>
      <c r="N17" s="89"/>
      <c r="O17" s="91"/>
      <c r="Q17" s="89"/>
      <c r="R17" s="90"/>
      <c r="S17" s="89"/>
      <c r="T17" s="91"/>
    </row>
    <row r="18" spans="1:20" ht="15" customHeight="1">
      <c r="A18" s="73" t="s">
        <v>15</v>
      </c>
      <c r="B18" s="28"/>
      <c r="C18" s="29">
        <f>IF($H$5="","",B18/$H$5)</f>
      </c>
      <c r="D18" s="30">
        <f>IF($H$5="","",$H$5-B18)</f>
      </c>
      <c r="E18" s="29">
        <f>IF($H$5="","",D18/$H$5)</f>
      </c>
      <c r="G18" s="31">
        <f>IF($B18="","",IF(B18-$H$6-$H$7&lt;$D$10*$H$3,$D$10*$H$3,IF(B18-$H$6-$H$7&lt;$M$10*$H$3,ROUND((B18-$H$6-$H$7)*20,0.1)/20,$M$10*$H$3)))</f>
      </c>
      <c r="H18" s="32">
        <f>IF($H$5="","",G18/$H$8)</f>
      </c>
      <c r="I18" s="31">
        <f>IF($H$5="","",$H$8-G18)</f>
      </c>
      <c r="J18" s="32">
        <f>IF($H$5="","",1-H18)</f>
      </c>
      <c r="K18" s="33"/>
      <c r="L18" s="31"/>
      <c r="M18" s="32"/>
      <c r="N18" s="31"/>
      <c r="O18" s="32"/>
      <c r="Q18" s="31"/>
      <c r="R18" s="32"/>
      <c r="S18" s="31"/>
      <c r="T18" s="32"/>
    </row>
    <row r="19" spans="1:20" ht="15">
      <c r="A19" s="58"/>
      <c r="B19" s="35"/>
      <c r="C19" s="29">
        <f>IF($H$5="","",B19/$H$5)</f>
      </c>
      <c r="D19" s="36">
        <f>IF($H$5="","",$H$5-B19)</f>
      </c>
      <c r="E19" s="29">
        <f>IF($H$5="","",D19/$H$5)</f>
      </c>
      <c r="G19" s="37">
        <f>IF($B19="","",IF(B19-$H$6-$H$7&lt;$D$10*$H$3,$D$10*$H$3,ROUND((B19-$H$6-$H$7)*20,0.1)/20))</f>
      </c>
      <c r="H19" s="38">
        <f>IF($H$5="","",G19/$H$8)</f>
      </c>
      <c r="I19" s="37">
        <f>IF($H$5="","",$H$8-G19)</f>
      </c>
      <c r="J19" s="38">
        <f>IF($H$5="","",1-H19)</f>
      </c>
      <c r="L19" s="37"/>
      <c r="M19" s="38"/>
      <c r="N19" s="37"/>
      <c r="O19" s="38"/>
      <c r="Q19" s="37"/>
      <c r="R19" s="38"/>
      <c r="S19" s="37"/>
      <c r="T19" s="38"/>
    </row>
    <row r="20" spans="1:20" ht="15.75" customHeight="1">
      <c r="A20" s="58"/>
      <c r="B20" s="35"/>
      <c r="C20" s="29">
        <f>IF($H$5="","",B20/$H$5)</f>
      </c>
      <c r="D20" s="36">
        <f>IF($H$5="","",$H$5-B20)</f>
      </c>
      <c r="E20" s="29">
        <f>IF($H$5="","",D20/$H$5)</f>
      </c>
      <c r="G20" s="37">
        <f>IF($B20="","",IF(B20-$H$6-$H$7&lt;$D$10*$H$3,$D$10*$H$3,ROUND((B20-$H$6-$H$7)*20,0.1)/20))</f>
      </c>
      <c r="H20" s="38">
        <f>IF($H$5="","",G20/$H$8)</f>
      </c>
      <c r="I20" s="37">
        <f>IF($H$5="","",$H$8-G20)</f>
      </c>
      <c r="J20" s="38">
        <f>IF($H$5="","",1-H20)</f>
      </c>
      <c r="L20" s="37"/>
      <c r="M20" s="38"/>
      <c r="N20" s="37"/>
      <c r="O20" s="38"/>
      <c r="Q20" s="37"/>
      <c r="R20" s="38"/>
      <c r="S20" s="37"/>
      <c r="T20" s="38"/>
    </row>
    <row r="21" spans="1:20" ht="15.75" customHeight="1">
      <c r="A21" s="58"/>
      <c r="B21" s="35"/>
      <c r="C21" s="29">
        <f aca="true" t="shared" si="0" ref="C21:C31">IF($H$5="","",B21/$H$5)</f>
      </c>
      <c r="D21" s="36">
        <f aca="true" t="shared" si="1" ref="D21:D31">IF($H$5="","",$H$5-B21)</f>
      </c>
      <c r="E21" s="29">
        <f aca="true" t="shared" si="2" ref="E21:E31">IF($H$5="","",D21/$H$5)</f>
      </c>
      <c r="G21" s="37">
        <f aca="true" t="shared" si="3" ref="G21:G31">IF($B21="","",IF(B21-$H$6-$H$7&lt;$D$10*$H$3,$D$10*$H$3,ROUND((B21-$H$6-$H$7)*20,0.1)/20))</f>
      </c>
      <c r="H21" s="38">
        <f aca="true" t="shared" si="4" ref="H21:H31">IF($H$5="","",G21/$H$8)</f>
      </c>
      <c r="I21" s="37">
        <f aca="true" t="shared" si="5" ref="I21:I31">IF($H$5="","",$H$8-G21)</f>
      </c>
      <c r="J21" s="38">
        <f aca="true" t="shared" si="6" ref="J21:J31">IF($H$5="","",1-H21)</f>
      </c>
      <c r="L21" s="37"/>
      <c r="M21" s="38"/>
      <c r="N21" s="37"/>
      <c r="O21" s="38"/>
      <c r="Q21" s="37"/>
      <c r="R21" s="38"/>
      <c r="S21" s="37"/>
      <c r="T21" s="38"/>
    </row>
    <row r="22" spans="1:20" ht="15.75" customHeight="1">
      <c r="A22" s="58"/>
      <c r="B22" s="35"/>
      <c r="C22" s="29">
        <f t="shared" si="0"/>
      </c>
      <c r="D22" s="36">
        <f t="shared" si="1"/>
      </c>
      <c r="E22" s="29">
        <f t="shared" si="2"/>
      </c>
      <c r="G22" s="37">
        <f t="shared" si="3"/>
      </c>
      <c r="H22" s="38">
        <f t="shared" si="4"/>
      </c>
      <c r="I22" s="37">
        <f t="shared" si="5"/>
      </c>
      <c r="J22" s="38">
        <f t="shared" si="6"/>
      </c>
      <c r="L22" s="37"/>
      <c r="M22" s="38"/>
      <c r="N22" s="37"/>
      <c r="O22" s="38"/>
      <c r="Q22" s="37"/>
      <c r="R22" s="38"/>
      <c r="S22" s="37"/>
      <c r="T22" s="38"/>
    </row>
    <row r="23" spans="1:20" ht="15.75" customHeight="1">
      <c r="A23" s="58"/>
      <c r="B23" s="35"/>
      <c r="C23" s="29">
        <f t="shared" si="0"/>
      </c>
      <c r="D23" s="36">
        <f t="shared" si="1"/>
      </c>
      <c r="E23" s="29">
        <f t="shared" si="2"/>
      </c>
      <c r="G23" s="37">
        <f t="shared" si="3"/>
      </c>
      <c r="H23" s="38">
        <f t="shared" si="4"/>
      </c>
      <c r="I23" s="37">
        <f t="shared" si="5"/>
      </c>
      <c r="J23" s="38">
        <f t="shared" si="6"/>
      </c>
      <c r="L23" s="37"/>
      <c r="M23" s="38"/>
      <c r="N23" s="37"/>
      <c r="O23" s="38"/>
      <c r="Q23" s="37"/>
      <c r="R23" s="38"/>
      <c r="S23" s="37"/>
      <c r="T23" s="38"/>
    </row>
    <row r="24" spans="1:20" ht="15.75" customHeight="1">
      <c r="A24" s="58"/>
      <c r="B24" s="35"/>
      <c r="C24" s="29">
        <f t="shared" si="0"/>
      </c>
      <c r="D24" s="36">
        <f t="shared" si="1"/>
      </c>
      <c r="E24" s="29">
        <f t="shared" si="2"/>
      </c>
      <c r="G24" s="37">
        <f t="shared" si="3"/>
      </c>
      <c r="H24" s="38">
        <f t="shared" si="4"/>
      </c>
      <c r="I24" s="37">
        <f t="shared" si="5"/>
      </c>
      <c r="J24" s="38">
        <f t="shared" si="6"/>
      </c>
      <c r="L24" s="37"/>
      <c r="M24" s="38"/>
      <c r="N24" s="37"/>
      <c r="O24" s="38"/>
      <c r="Q24" s="37"/>
      <c r="R24" s="38"/>
      <c r="S24" s="37"/>
      <c r="T24" s="38"/>
    </row>
    <row r="25" spans="1:20" ht="15.75" customHeight="1">
      <c r="A25" s="58"/>
      <c r="B25" s="35"/>
      <c r="C25" s="29">
        <f t="shared" si="0"/>
      </c>
      <c r="D25" s="36">
        <f t="shared" si="1"/>
      </c>
      <c r="E25" s="29">
        <f t="shared" si="2"/>
      </c>
      <c r="G25" s="37">
        <f t="shared" si="3"/>
      </c>
      <c r="H25" s="38">
        <f t="shared" si="4"/>
      </c>
      <c r="I25" s="37">
        <f t="shared" si="5"/>
      </c>
      <c r="J25" s="38">
        <f t="shared" si="6"/>
      </c>
      <c r="L25" s="37"/>
      <c r="M25" s="38"/>
      <c r="N25" s="37"/>
      <c r="O25" s="38"/>
      <c r="Q25" s="37"/>
      <c r="R25" s="38"/>
      <c r="S25" s="37"/>
      <c r="T25" s="38"/>
    </row>
    <row r="26" spans="1:20" ht="15.75" customHeight="1">
      <c r="A26" s="58"/>
      <c r="B26" s="35"/>
      <c r="C26" s="29">
        <f t="shared" si="0"/>
      </c>
      <c r="D26" s="36">
        <f t="shared" si="1"/>
      </c>
      <c r="E26" s="29">
        <f t="shared" si="2"/>
      </c>
      <c r="G26" s="37">
        <f t="shared" si="3"/>
      </c>
      <c r="H26" s="38">
        <f t="shared" si="4"/>
      </c>
      <c r="I26" s="37">
        <f t="shared" si="5"/>
      </c>
      <c r="J26" s="38">
        <f t="shared" si="6"/>
      </c>
      <c r="L26" s="37"/>
      <c r="M26" s="38"/>
      <c r="N26" s="37"/>
      <c r="O26" s="38"/>
      <c r="Q26" s="37"/>
      <c r="R26" s="38"/>
      <c r="S26" s="37"/>
      <c r="T26" s="38"/>
    </row>
    <row r="27" spans="1:20" ht="15">
      <c r="A27" s="58"/>
      <c r="B27" s="35"/>
      <c r="C27" s="29">
        <f t="shared" si="0"/>
      </c>
      <c r="D27" s="36">
        <f t="shared" si="1"/>
      </c>
      <c r="E27" s="29">
        <f t="shared" si="2"/>
      </c>
      <c r="F27" s="3"/>
      <c r="G27" s="37">
        <f t="shared" si="3"/>
      </c>
      <c r="H27" s="38">
        <f t="shared" si="4"/>
      </c>
      <c r="I27" s="37">
        <f t="shared" si="5"/>
      </c>
      <c r="J27" s="38">
        <f t="shared" si="6"/>
      </c>
      <c r="L27" s="37"/>
      <c r="M27" s="38"/>
      <c r="N27" s="37"/>
      <c r="O27" s="38"/>
      <c r="Q27" s="37"/>
      <c r="R27" s="38"/>
      <c r="S27" s="37"/>
      <c r="T27" s="38"/>
    </row>
    <row r="28" spans="1:20" ht="15">
      <c r="A28" s="58"/>
      <c r="B28" s="35"/>
      <c r="C28" s="29">
        <f t="shared" si="0"/>
      </c>
      <c r="D28" s="36">
        <f t="shared" si="1"/>
      </c>
      <c r="E28" s="29">
        <f t="shared" si="2"/>
      </c>
      <c r="F28" s="3"/>
      <c r="G28" s="37">
        <f t="shared" si="3"/>
      </c>
      <c r="H28" s="38">
        <f t="shared" si="4"/>
      </c>
      <c r="I28" s="37">
        <f t="shared" si="5"/>
      </c>
      <c r="J28" s="38">
        <f t="shared" si="6"/>
      </c>
      <c r="L28" s="37"/>
      <c r="M28" s="38"/>
      <c r="N28" s="37"/>
      <c r="O28" s="38"/>
      <c r="Q28" s="37"/>
      <c r="R28" s="38"/>
      <c r="S28" s="37"/>
      <c r="T28" s="38"/>
    </row>
    <row r="29" spans="1:20" ht="15">
      <c r="A29" s="58"/>
      <c r="B29" s="35"/>
      <c r="C29" s="29">
        <f t="shared" si="0"/>
      </c>
      <c r="D29" s="36">
        <f t="shared" si="1"/>
      </c>
      <c r="E29" s="29">
        <f t="shared" si="2"/>
      </c>
      <c r="F29" s="3"/>
      <c r="G29" s="37">
        <f t="shared" si="3"/>
      </c>
      <c r="H29" s="38">
        <f t="shared" si="4"/>
      </c>
      <c r="I29" s="37">
        <f t="shared" si="5"/>
      </c>
      <c r="J29" s="38">
        <f t="shared" si="6"/>
      </c>
      <c r="L29" s="37"/>
      <c r="M29" s="38"/>
      <c r="N29" s="37"/>
      <c r="O29" s="38"/>
      <c r="Q29" s="37"/>
      <c r="R29" s="38"/>
      <c r="S29" s="37"/>
      <c r="T29" s="38"/>
    </row>
    <row r="30" spans="1:20" ht="15">
      <c r="A30" s="58"/>
      <c r="B30" s="35"/>
      <c r="C30" s="29">
        <f t="shared" si="0"/>
      </c>
      <c r="D30" s="36">
        <f t="shared" si="1"/>
      </c>
      <c r="E30" s="29">
        <f t="shared" si="2"/>
      </c>
      <c r="F30" s="3"/>
      <c r="G30" s="37">
        <f t="shared" si="3"/>
      </c>
      <c r="H30" s="38">
        <f t="shared" si="4"/>
      </c>
      <c r="I30" s="37">
        <f t="shared" si="5"/>
      </c>
      <c r="J30" s="38">
        <f t="shared" si="6"/>
      </c>
      <c r="L30" s="37"/>
      <c r="M30" s="38"/>
      <c r="N30" s="37"/>
      <c r="O30" s="38"/>
      <c r="Q30" s="37"/>
      <c r="R30" s="38"/>
      <c r="S30" s="37"/>
      <c r="T30" s="38"/>
    </row>
    <row r="31" spans="1:20" ht="15">
      <c r="A31" s="59"/>
      <c r="B31" s="40"/>
      <c r="C31" s="41">
        <f t="shared" si="0"/>
      </c>
      <c r="D31" s="42">
        <f t="shared" si="1"/>
      </c>
      <c r="E31" s="41">
        <f t="shared" si="2"/>
      </c>
      <c r="F31" s="95"/>
      <c r="G31" s="45">
        <f t="shared" si="3"/>
      </c>
      <c r="H31" s="46">
        <f t="shared" si="4"/>
      </c>
      <c r="I31" s="45">
        <f t="shared" si="5"/>
      </c>
      <c r="J31" s="46">
        <f t="shared" si="6"/>
      </c>
      <c r="K31" s="3"/>
      <c r="L31" s="45"/>
      <c r="M31" s="46"/>
      <c r="N31" s="45"/>
      <c r="O31" s="46"/>
      <c r="P31" s="3"/>
      <c r="Q31" s="45"/>
      <c r="R31" s="46"/>
      <c r="S31" s="45"/>
      <c r="T31" s="46"/>
    </row>
  </sheetData>
  <sheetProtection password="EB4E" sheet="1" formatCells="0" formatColumns="0" formatRows="0" insertColumns="0" insertRows="0"/>
  <mergeCells count="26">
    <mergeCell ref="S16:T16"/>
    <mergeCell ref="G15:J15"/>
    <mergeCell ref="L15:O15"/>
    <mergeCell ref="Q15:T15"/>
    <mergeCell ref="B16:C16"/>
    <mergeCell ref="D16:E16"/>
    <mergeCell ref="G16:H16"/>
    <mergeCell ref="I16:J16"/>
    <mergeCell ref="L16:M16"/>
    <mergeCell ref="N16:O16"/>
    <mergeCell ref="Q16:R16"/>
    <mergeCell ref="A13:A14"/>
    <mergeCell ref="B13:E13"/>
    <mergeCell ref="G13:J13"/>
    <mergeCell ref="L13:O13"/>
    <mergeCell ref="Q13:T13"/>
    <mergeCell ref="B14:E14"/>
    <mergeCell ref="G14:J14"/>
    <mergeCell ref="L14:O14"/>
    <mergeCell ref="Q14:T14"/>
    <mergeCell ref="A1:T1"/>
    <mergeCell ref="A2:T2"/>
    <mergeCell ref="B12:E12"/>
    <mergeCell ref="G12:J12"/>
    <mergeCell ref="L12:O12"/>
    <mergeCell ref="Q12:T12"/>
  </mergeCells>
  <dataValidations count="1">
    <dataValidation allowBlank="1" showInputMessage="1" showErrorMessage="1" prompt="Précisez si vos tarifs sont basés sur:&#10;- les revenus annuels bruts&#10;- les revenus annuels imposable&#10;- autre (précisez)" sqref="A13:A14"/>
  </dataValidations>
  <printOptions/>
  <pageMargins left="0.2362204724409449" right="0.2362204724409449" top="0.1968503937007874" bottom="0.1968503937007874" header="0.11811023622047245" footer="0.11811023622047245"/>
  <pageSetup horizontalDpi="600" verticalDpi="600" orientation="landscape" paperSize="9" scale="90" r:id="rId1"/>
  <headerFooter>
    <oddHeader>&amp;R&amp;P</oddHeader>
    <oddFooter>&amp;L&amp;9&amp;Z&amp;F / &amp;A&amp;R&amp;D</oddFooter>
  </headerFooter>
</worksheet>
</file>

<file path=xl/worksheets/sheet8.xml><?xml version="1.0" encoding="utf-8"?>
<worksheet xmlns="http://schemas.openxmlformats.org/spreadsheetml/2006/main" xmlns:r="http://schemas.openxmlformats.org/officeDocument/2006/relationships">
  <sheetPr>
    <tabColor theme="8" tint="0.39998000860214233"/>
  </sheetPr>
  <dimension ref="A1:T31"/>
  <sheetViews>
    <sheetView zoomScalePageLayoutView="0" workbookViewId="0" topLeftCell="A1">
      <selection activeCell="B18" sqref="B18"/>
    </sheetView>
  </sheetViews>
  <sheetFormatPr defaultColWidth="11.57421875" defaultRowHeight="15"/>
  <cols>
    <col min="1" max="1" width="16.7109375" style="1" customWidth="1"/>
    <col min="2" max="2" width="7.57421875" style="1" customWidth="1"/>
    <col min="3" max="3" width="8.140625" style="1" customWidth="1"/>
    <col min="4" max="4" width="6.7109375" style="1" customWidth="1"/>
    <col min="5" max="5" width="7.57421875" style="1" customWidth="1"/>
    <col min="6" max="6" width="11.57421875" style="1" customWidth="1"/>
    <col min="7" max="7" width="10.421875" style="1" customWidth="1"/>
    <col min="8" max="8" width="7.57421875" style="1" customWidth="1"/>
    <col min="9" max="10" width="6.7109375" style="1" customWidth="1"/>
    <col min="11" max="11" width="2.00390625" style="1" customWidth="1"/>
    <col min="12" max="12" width="9.28125" style="1" customWidth="1"/>
    <col min="13" max="15" width="6.7109375" style="1" customWidth="1"/>
    <col min="16" max="16" width="2.140625" style="1" customWidth="1"/>
    <col min="17" max="20" width="6.7109375" style="1" customWidth="1"/>
    <col min="21" max="16384" width="11.57421875" style="1" customWidth="1"/>
  </cols>
  <sheetData>
    <row r="1" spans="1:20" ht="41.25" customHeight="1">
      <c r="A1" s="142" t="s">
        <v>80</v>
      </c>
      <c r="B1" s="143"/>
      <c r="C1" s="143"/>
      <c r="D1" s="143"/>
      <c r="E1" s="143"/>
      <c r="F1" s="143"/>
      <c r="G1" s="143"/>
      <c r="H1" s="143"/>
      <c r="I1" s="143"/>
      <c r="J1" s="143"/>
      <c r="K1" s="143"/>
      <c r="L1" s="143"/>
      <c r="M1" s="143"/>
      <c r="N1" s="143"/>
      <c r="O1" s="143"/>
      <c r="P1" s="143"/>
      <c r="Q1" s="143"/>
      <c r="R1" s="143"/>
      <c r="S1" s="143"/>
      <c r="T1" s="143"/>
    </row>
    <row r="2" spans="1:20" ht="18" customHeight="1">
      <c r="A2" s="115" t="s">
        <v>87</v>
      </c>
      <c r="B2" s="115"/>
      <c r="C2" s="115"/>
      <c r="D2" s="115"/>
      <c r="E2" s="115"/>
      <c r="F2" s="115"/>
      <c r="G2" s="115"/>
      <c r="H2" s="115"/>
      <c r="I2" s="115"/>
      <c r="J2" s="115"/>
      <c r="K2" s="115"/>
      <c r="L2" s="115"/>
      <c r="M2" s="115"/>
      <c r="N2" s="115"/>
      <c r="O2" s="115"/>
      <c r="P2" s="115"/>
      <c r="Q2" s="115"/>
      <c r="R2" s="115"/>
      <c r="S2" s="115"/>
      <c r="T2" s="115"/>
    </row>
    <row r="3" spans="1:10" ht="15.75" customHeight="1">
      <c r="A3" s="5" t="s">
        <v>82</v>
      </c>
      <c r="B3" s="2"/>
      <c r="F3" s="5"/>
      <c r="G3" s="5"/>
      <c r="H3" s="6"/>
      <c r="I3" s="104" t="s">
        <v>81</v>
      </c>
      <c r="J3" s="2"/>
    </row>
    <row r="4" spans="2:10" ht="9" customHeight="1">
      <c r="B4" s="2"/>
      <c r="F4" s="5"/>
      <c r="G4" s="5"/>
      <c r="H4" s="5"/>
      <c r="I4" s="2"/>
      <c r="J4" s="2"/>
    </row>
    <row r="5" spans="2:10" ht="15.75" customHeight="1">
      <c r="B5" s="97" t="s">
        <v>83</v>
      </c>
      <c r="F5" s="5"/>
      <c r="H5" s="6"/>
      <c r="I5" s="99" t="s">
        <v>66</v>
      </c>
      <c r="J5" s="2"/>
    </row>
    <row r="6" spans="2:15" ht="15">
      <c r="B6" s="98" t="s">
        <v>64</v>
      </c>
      <c r="C6" s="8"/>
      <c r="F6" s="9"/>
      <c r="H6" s="10">
        <f>O6*0.1*H3</f>
        <v>0</v>
      </c>
      <c r="I6" s="100" t="s">
        <v>67</v>
      </c>
      <c r="J6" s="2"/>
      <c r="O6" s="5">
        <f>'Tranche fixes_Rev. brut'!O6</f>
        <v>8.37</v>
      </c>
    </row>
    <row r="7" spans="2:10" ht="15">
      <c r="B7" s="97" t="s">
        <v>65</v>
      </c>
      <c r="C7" s="8"/>
      <c r="D7" s="12">
        <f>'Tranche fixes_Rev. brut'!D7</f>
        <v>0.055</v>
      </c>
      <c r="E7" s="1" t="s">
        <v>70</v>
      </c>
      <c r="F7" s="9"/>
      <c r="H7" s="9">
        <f>D7*H6*10</f>
        <v>0</v>
      </c>
      <c r="I7" s="101" t="s">
        <v>68</v>
      </c>
      <c r="J7" s="2"/>
    </row>
    <row r="8" spans="2:10" ht="15.75" thickBot="1">
      <c r="B8" s="97" t="s">
        <v>84</v>
      </c>
      <c r="C8" s="8"/>
      <c r="F8" s="9"/>
      <c r="H8" s="14">
        <f>IF(H5="","",H5-H6-H7)</f>
      </c>
      <c r="I8" s="5" t="s">
        <v>69</v>
      </c>
      <c r="J8" s="2"/>
    </row>
    <row r="9" spans="1:11" ht="10.5" customHeight="1" thickTop="1">
      <c r="A9" s="5"/>
      <c r="B9" s="8"/>
      <c r="C9" s="4"/>
      <c r="F9" s="5"/>
      <c r="G9" s="4"/>
      <c r="H9" s="15"/>
      <c r="K9" s="5"/>
    </row>
    <row r="10" spans="1:13" ht="15">
      <c r="A10" s="50" t="s">
        <v>78</v>
      </c>
      <c r="B10" s="53"/>
      <c r="C10" s="51"/>
      <c r="D10" s="54">
        <v>0.7</v>
      </c>
      <c r="E10" s="51"/>
      <c r="F10" s="72" t="s">
        <v>44</v>
      </c>
      <c r="G10" s="53"/>
      <c r="H10" s="51"/>
      <c r="I10" s="51"/>
      <c r="J10" s="51"/>
      <c r="K10" s="52"/>
      <c r="L10" s="51"/>
      <c r="M10" s="74">
        <f>H8</f>
      </c>
    </row>
    <row r="11" spans="1:6" ht="15">
      <c r="A11" s="102" t="s">
        <v>79</v>
      </c>
      <c r="B11" s="17"/>
      <c r="C11" s="17"/>
      <c r="D11" s="17"/>
      <c r="E11" s="17"/>
      <c r="F11" s="17"/>
    </row>
    <row r="12" spans="1:20" ht="31.5" customHeight="1">
      <c r="A12" s="18"/>
      <c r="B12" s="116" t="s">
        <v>76</v>
      </c>
      <c r="C12" s="116"/>
      <c r="D12" s="116"/>
      <c r="E12" s="116"/>
      <c r="G12" s="116" t="s">
        <v>77</v>
      </c>
      <c r="H12" s="116"/>
      <c r="I12" s="116"/>
      <c r="J12" s="116"/>
      <c r="L12" s="116"/>
      <c r="M12" s="116"/>
      <c r="N12" s="116"/>
      <c r="O12" s="116"/>
      <c r="Q12" s="116"/>
      <c r="R12" s="116"/>
      <c r="S12" s="116"/>
      <c r="T12" s="116"/>
    </row>
    <row r="13" spans="1:20" ht="17.25" customHeight="1">
      <c r="A13" s="141" t="s">
        <v>71</v>
      </c>
      <c r="B13" s="119" t="s">
        <v>72</v>
      </c>
      <c r="C13" s="120"/>
      <c r="D13" s="120"/>
      <c r="E13" s="121"/>
      <c r="G13" s="122" t="s">
        <v>72</v>
      </c>
      <c r="H13" s="123"/>
      <c r="I13" s="123"/>
      <c r="J13" s="124"/>
      <c r="L13" s="122"/>
      <c r="M13" s="123"/>
      <c r="N13" s="123"/>
      <c r="O13" s="124"/>
      <c r="Q13" s="122"/>
      <c r="R13" s="123"/>
      <c r="S13" s="123"/>
      <c r="T13" s="124"/>
    </row>
    <row r="14" spans="1:20" ht="17.25" customHeight="1">
      <c r="A14" s="118"/>
      <c r="B14" s="125" t="s">
        <v>73</v>
      </c>
      <c r="C14" s="126"/>
      <c r="D14" s="126"/>
      <c r="E14" s="127"/>
      <c r="G14" s="128" t="s">
        <v>73</v>
      </c>
      <c r="H14" s="129"/>
      <c r="I14" s="129"/>
      <c r="J14" s="130"/>
      <c r="L14" s="128"/>
      <c r="M14" s="129"/>
      <c r="N14" s="129"/>
      <c r="O14" s="130"/>
      <c r="Q14" s="128"/>
      <c r="R14" s="129"/>
      <c r="S14" s="129"/>
      <c r="T14" s="130"/>
    </row>
    <row r="15" spans="1:20" ht="15" customHeight="1">
      <c r="A15" s="19"/>
      <c r="B15" s="92"/>
      <c r="C15" s="93"/>
      <c r="D15" s="93"/>
      <c r="E15" s="94"/>
      <c r="G15" s="131"/>
      <c r="H15" s="116"/>
      <c r="I15" s="116"/>
      <c r="J15" s="132"/>
      <c r="L15" s="133"/>
      <c r="M15" s="134"/>
      <c r="N15" s="134"/>
      <c r="O15" s="135"/>
      <c r="Q15" s="133"/>
      <c r="R15" s="134"/>
      <c r="S15" s="134"/>
      <c r="T15" s="135"/>
    </row>
    <row r="16" spans="2:20" ht="15" customHeight="1">
      <c r="B16" s="119" t="s">
        <v>74</v>
      </c>
      <c r="C16" s="121"/>
      <c r="D16" s="119" t="s">
        <v>75</v>
      </c>
      <c r="E16" s="121"/>
      <c r="G16" s="122" t="s">
        <v>74</v>
      </c>
      <c r="H16" s="124"/>
      <c r="I16" s="122" t="s">
        <v>75</v>
      </c>
      <c r="J16" s="124"/>
      <c r="L16" s="122"/>
      <c r="M16" s="123"/>
      <c r="N16" s="122"/>
      <c r="O16" s="124"/>
      <c r="Q16" s="122"/>
      <c r="R16" s="123"/>
      <c r="S16" s="122"/>
      <c r="T16" s="124"/>
    </row>
    <row r="17" spans="2:20" ht="15">
      <c r="B17" s="92" t="s">
        <v>13</v>
      </c>
      <c r="C17" s="93" t="s">
        <v>14</v>
      </c>
      <c r="D17" s="92" t="s">
        <v>13</v>
      </c>
      <c r="E17" s="94" t="s">
        <v>14</v>
      </c>
      <c r="G17" s="89" t="s">
        <v>13</v>
      </c>
      <c r="H17" s="90" t="s">
        <v>14</v>
      </c>
      <c r="I17" s="89" t="s">
        <v>13</v>
      </c>
      <c r="J17" s="91" t="s">
        <v>14</v>
      </c>
      <c r="K17" s="26"/>
      <c r="L17" s="89"/>
      <c r="M17" s="90"/>
      <c r="N17" s="89"/>
      <c r="O17" s="91"/>
      <c r="Q17" s="89"/>
      <c r="R17" s="90"/>
      <c r="S17" s="89"/>
      <c r="T17" s="91"/>
    </row>
    <row r="18" spans="1:20" ht="15" customHeight="1">
      <c r="A18" s="73" t="s">
        <v>15</v>
      </c>
      <c r="B18" s="28"/>
      <c r="C18" s="29">
        <f>IF($H$5="","",B18/$H$5)</f>
      </c>
      <c r="D18" s="30">
        <f>IF($H$5="","",$H$5-B18)</f>
      </c>
      <c r="E18" s="29">
        <f>IF($H$5="","",D18/$H$5)</f>
      </c>
      <c r="G18" s="31">
        <f>IF($B18="","",IF(B18-$H$6-$H$7&lt;$D$10*$H$3,$D$10*$H$3,IF(B18-$H$6-$H$7&lt;$M$10*$H$3,ROUND((B18-$H$6-$H$7)*20,0.1)/20,$M$10*$H$3)))</f>
      </c>
      <c r="H18" s="32">
        <f>IF($H$5="","",G18/$H$8)</f>
      </c>
      <c r="I18" s="31">
        <f>IF($H$5="","",$H$8-G18)</f>
      </c>
      <c r="J18" s="32">
        <f>IF($H$5="","",1-H18)</f>
      </c>
      <c r="K18" s="33"/>
      <c r="L18" s="31"/>
      <c r="M18" s="32"/>
      <c r="N18" s="31"/>
      <c r="O18" s="32"/>
      <c r="Q18" s="31"/>
      <c r="R18" s="32"/>
      <c r="S18" s="31"/>
      <c r="T18" s="32"/>
    </row>
    <row r="19" spans="1:20" ht="15">
      <c r="A19" s="58"/>
      <c r="B19" s="35"/>
      <c r="C19" s="29">
        <f>IF($H$5="","",B19/$H$5)</f>
      </c>
      <c r="D19" s="36">
        <f>IF($H$5="","",$H$5-B19)</f>
      </c>
      <c r="E19" s="29">
        <f>IF($H$5="","",D19/$H$5)</f>
      </c>
      <c r="G19" s="37">
        <f>IF($B19="","",IF(B19-$H$6-$H$7&lt;$D$10*$H$3,$D$10*$H$3,ROUND((B19-$H$6-$H$7)*20,0.1)/20))</f>
      </c>
      <c r="H19" s="38">
        <f>IF($H$5="","",G19/$H$8)</f>
      </c>
      <c r="I19" s="37">
        <f>IF($H$5="","",$H$8-G19)</f>
      </c>
      <c r="J19" s="38">
        <f>IF($H$5="","",1-H19)</f>
      </c>
      <c r="L19" s="37"/>
      <c r="M19" s="38"/>
      <c r="N19" s="37"/>
      <c r="O19" s="38"/>
      <c r="Q19" s="37"/>
      <c r="R19" s="38"/>
      <c r="S19" s="37"/>
      <c r="T19" s="38"/>
    </row>
    <row r="20" spans="1:20" ht="15.75" customHeight="1">
      <c r="A20" s="58"/>
      <c r="B20" s="35"/>
      <c r="C20" s="29">
        <f>IF($H$5="","",B20/$H$5)</f>
      </c>
      <c r="D20" s="36">
        <f>IF($H$5="","",$H$5-B20)</f>
      </c>
      <c r="E20" s="29">
        <f>IF($H$5="","",D20/$H$5)</f>
      </c>
      <c r="G20" s="37">
        <f>IF($B20="","",IF(B20-$H$6-$H$7&lt;$D$10*$H$3,$D$10*$H$3,ROUND((B20-$H$6-$H$7)*20,0.1)/20))</f>
      </c>
      <c r="H20" s="38">
        <f>IF($H$5="","",G20/$H$8)</f>
      </c>
      <c r="I20" s="37">
        <f>IF($H$5="","",$H$8-G20)</f>
      </c>
      <c r="J20" s="38">
        <f>IF($H$5="","",1-H20)</f>
      </c>
      <c r="L20" s="37"/>
      <c r="M20" s="38"/>
      <c r="N20" s="37"/>
      <c r="O20" s="38"/>
      <c r="Q20" s="37"/>
      <c r="R20" s="38"/>
      <c r="S20" s="37"/>
      <c r="T20" s="38"/>
    </row>
    <row r="21" spans="1:20" ht="15.75" customHeight="1">
      <c r="A21" s="58"/>
      <c r="B21" s="35"/>
      <c r="C21" s="29">
        <f aca="true" t="shared" si="0" ref="C21:C31">IF($H$5="","",B21/$H$5)</f>
      </c>
      <c r="D21" s="36">
        <f aca="true" t="shared" si="1" ref="D21:D31">IF($H$5="","",$H$5-B21)</f>
      </c>
      <c r="E21" s="29">
        <f aca="true" t="shared" si="2" ref="E21:E31">IF($H$5="","",D21/$H$5)</f>
      </c>
      <c r="G21" s="37">
        <f aca="true" t="shared" si="3" ref="G21:G31">IF($B21="","",IF(B21-$H$6-$H$7&lt;$D$10*$H$3,$D$10*$H$3,ROUND((B21-$H$6-$H$7)*20,0.1)/20))</f>
      </c>
      <c r="H21" s="38">
        <f aca="true" t="shared" si="4" ref="H21:H31">IF($H$5="","",G21/$H$8)</f>
      </c>
      <c r="I21" s="37">
        <f aca="true" t="shared" si="5" ref="I21:I31">IF($H$5="","",$H$8-G21)</f>
      </c>
      <c r="J21" s="38">
        <f aca="true" t="shared" si="6" ref="J21:J31">IF($H$5="","",1-H21)</f>
      </c>
      <c r="L21" s="37"/>
      <c r="M21" s="38"/>
      <c r="N21" s="37"/>
      <c r="O21" s="38"/>
      <c r="Q21" s="37"/>
      <c r="R21" s="38"/>
      <c r="S21" s="37"/>
      <c r="T21" s="38"/>
    </row>
    <row r="22" spans="1:20" ht="15.75" customHeight="1">
      <c r="A22" s="58"/>
      <c r="B22" s="35"/>
      <c r="C22" s="29">
        <f t="shared" si="0"/>
      </c>
      <c r="D22" s="36">
        <f t="shared" si="1"/>
      </c>
      <c r="E22" s="29">
        <f t="shared" si="2"/>
      </c>
      <c r="G22" s="37">
        <f t="shared" si="3"/>
      </c>
      <c r="H22" s="38">
        <f t="shared" si="4"/>
      </c>
      <c r="I22" s="37">
        <f t="shared" si="5"/>
      </c>
      <c r="J22" s="38">
        <f t="shared" si="6"/>
      </c>
      <c r="L22" s="37"/>
      <c r="M22" s="38"/>
      <c r="N22" s="37"/>
      <c r="O22" s="38"/>
      <c r="Q22" s="37"/>
      <c r="R22" s="38"/>
      <c r="S22" s="37"/>
      <c r="T22" s="38"/>
    </row>
    <row r="23" spans="1:20" ht="15.75" customHeight="1">
      <c r="A23" s="58"/>
      <c r="B23" s="35"/>
      <c r="C23" s="29">
        <f t="shared" si="0"/>
      </c>
      <c r="D23" s="36">
        <f t="shared" si="1"/>
      </c>
      <c r="E23" s="29">
        <f t="shared" si="2"/>
      </c>
      <c r="G23" s="37">
        <f t="shared" si="3"/>
      </c>
      <c r="H23" s="38">
        <f t="shared" si="4"/>
      </c>
      <c r="I23" s="37">
        <f t="shared" si="5"/>
      </c>
      <c r="J23" s="38">
        <f t="shared" si="6"/>
      </c>
      <c r="L23" s="37"/>
      <c r="M23" s="38"/>
      <c r="N23" s="37"/>
      <c r="O23" s="38"/>
      <c r="Q23" s="37"/>
      <c r="R23" s="38"/>
      <c r="S23" s="37"/>
      <c r="T23" s="38"/>
    </row>
    <row r="24" spans="1:20" ht="15.75" customHeight="1">
      <c r="A24" s="58"/>
      <c r="B24" s="35"/>
      <c r="C24" s="29">
        <f t="shared" si="0"/>
      </c>
      <c r="D24" s="36">
        <f t="shared" si="1"/>
      </c>
      <c r="E24" s="29">
        <f t="shared" si="2"/>
      </c>
      <c r="G24" s="37">
        <f t="shared" si="3"/>
      </c>
      <c r="H24" s="38">
        <f t="shared" si="4"/>
      </c>
      <c r="I24" s="37">
        <f t="shared" si="5"/>
      </c>
      <c r="J24" s="38">
        <f t="shared" si="6"/>
      </c>
      <c r="L24" s="37"/>
      <c r="M24" s="38"/>
      <c r="N24" s="37"/>
      <c r="O24" s="38"/>
      <c r="Q24" s="37"/>
      <c r="R24" s="38"/>
      <c r="S24" s="37"/>
      <c r="T24" s="38"/>
    </row>
    <row r="25" spans="1:20" ht="15.75" customHeight="1">
      <c r="A25" s="58"/>
      <c r="B25" s="35"/>
      <c r="C25" s="29">
        <f t="shared" si="0"/>
      </c>
      <c r="D25" s="36">
        <f t="shared" si="1"/>
      </c>
      <c r="E25" s="29">
        <f t="shared" si="2"/>
      </c>
      <c r="G25" s="37">
        <f t="shared" si="3"/>
      </c>
      <c r="H25" s="38">
        <f t="shared" si="4"/>
      </c>
      <c r="I25" s="37">
        <f t="shared" si="5"/>
      </c>
      <c r="J25" s="38">
        <f t="shared" si="6"/>
      </c>
      <c r="L25" s="37"/>
      <c r="M25" s="38"/>
      <c r="N25" s="37"/>
      <c r="O25" s="38"/>
      <c r="Q25" s="37"/>
      <c r="R25" s="38"/>
      <c r="S25" s="37"/>
      <c r="T25" s="38"/>
    </row>
    <row r="26" spans="1:20" ht="15.75" customHeight="1">
      <c r="A26" s="58"/>
      <c r="B26" s="35"/>
      <c r="C26" s="29">
        <f t="shared" si="0"/>
      </c>
      <c r="D26" s="36">
        <f t="shared" si="1"/>
      </c>
      <c r="E26" s="29">
        <f t="shared" si="2"/>
      </c>
      <c r="G26" s="37">
        <f t="shared" si="3"/>
      </c>
      <c r="H26" s="38">
        <f t="shared" si="4"/>
      </c>
      <c r="I26" s="37">
        <f t="shared" si="5"/>
      </c>
      <c r="J26" s="38">
        <f t="shared" si="6"/>
      </c>
      <c r="L26" s="37"/>
      <c r="M26" s="38"/>
      <c r="N26" s="37"/>
      <c r="O26" s="38"/>
      <c r="Q26" s="37"/>
      <c r="R26" s="38"/>
      <c r="S26" s="37"/>
      <c r="T26" s="38"/>
    </row>
    <row r="27" spans="1:20" ht="15">
      <c r="A27" s="58"/>
      <c r="B27" s="35"/>
      <c r="C27" s="29">
        <f t="shared" si="0"/>
      </c>
      <c r="D27" s="36">
        <f t="shared" si="1"/>
      </c>
      <c r="E27" s="29">
        <f t="shared" si="2"/>
      </c>
      <c r="F27" s="3"/>
      <c r="G27" s="37">
        <f t="shared" si="3"/>
      </c>
      <c r="H27" s="38">
        <f t="shared" si="4"/>
      </c>
      <c r="I27" s="37">
        <f t="shared" si="5"/>
      </c>
      <c r="J27" s="38">
        <f t="shared" si="6"/>
      </c>
      <c r="L27" s="37"/>
      <c r="M27" s="38"/>
      <c r="N27" s="37"/>
      <c r="O27" s="38"/>
      <c r="Q27" s="37"/>
      <c r="R27" s="38"/>
      <c r="S27" s="37"/>
      <c r="T27" s="38"/>
    </row>
    <row r="28" spans="1:20" ht="15">
      <c r="A28" s="58"/>
      <c r="B28" s="35"/>
      <c r="C28" s="29">
        <f t="shared" si="0"/>
      </c>
      <c r="D28" s="36">
        <f t="shared" si="1"/>
      </c>
      <c r="E28" s="29">
        <f t="shared" si="2"/>
      </c>
      <c r="F28" s="3"/>
      <c r="G28" s="37">
        <f t="shared" si="3"/>
      </c>
      <c r="H28" s="38">
        <f t="shared" si="4"/>
      </c>
      <c r="I28" s="37">
        <f t="shared" si="5"/>
      </c>
      <c r="J28" s="38">
        <f t="shared" si="6"/>
      </c>
      <c r="L28" s="37"/>
      <c r="M28" s="38"/>
      <c r="N28" s="37"/>
      <c r="O28" s="38"/>
      <c r="Q28" s="37"/>
      <c r="R28" s="38"/>
      <c r="S28" s="37"/>
      <c r="T28" s="38"/>
    </row>
    <row r="29" spans="1:20" ht="15">
      <c r="A29" s="58"/>
      <c r="B29" s="35"/>
      <c r="C29" s="29">
        <f t="shared" si="0"/>
      </c>
      <c r="D29" s="36">
        <f t="shared" si="1"/>
      </c>
      <c r="E29" s="29">
        <f t="shared" si="2"/>
      </c>
      <c r="F29" s="3"/>
      <c r="G29" s="37">
        <f t="shared" si="3"/>
      </c>
      <c r="H29" s="38">
        <f t="shared" si="4"/>
      </c>
      <c r="I29" s="37">
        <f t="shared" si="5"/>
      </c>
      <c r="J29" s="38">
        <f t="shared" si="6"/>
      </c>
      <c r="L29" s="37"/>
      <c r="M29" s="38"/>
      <c r="N29" s="37"/>
      <c r="O29" s="38"/>
      <c r="Q29" s="37"/>
      <c r="R29" s="38"/>
      <c r="S29" s="37"/>
      <c r="T29" s="38"/>
    </row>
    <row r="30" spans="1:20" ht="15">
      <c r="A30" s="58"/>
      <c r="B30" s="35"/>
      <c r="C30" s="29">
        <f t="shared" si="0"/>
      </c>
      <c r="D30" s="36">
        <f t="shared" si="1"/>
      </c>
      <c r="E30" s="29">
        <f t="shared" si="2"/>
      </c>
      <c r="F30" s="3"/>
      <c r="G30" s="37">
        <f t="shared" si="3"/>
      </c>
      <c r="H30" s="38">
        <f t="shared" si="4"/>
      </c>
      <c r="I30" s="37">
        <f t="shared" si="5"/>
      </c>
      <c r="J30" s="38">
        <f t="shared" si="6"/>
      </c>
      <c r="L30" s="37"/>
      <c r="M30" s="38"/>
      <c r="N30" s="37"/>
      <c r="O30" s="38"/>
      <c r="Q30" s="37"/>
      <c r="R30" s="38"/>
      <c r="S30" s="37"/>
      <c r="T30" s="38"/>
    </row>
    <row r="31" spans="1:20" ht="15">
      <c r="A31" s="59"/>
      <c r="B31" s="40"/>
      <c r="C31" s="41">
        <f t="shared" si="0"/>
      </c>
      <c r="D31" s="42">
        <f t="shared" si="1"/>
      </c>
      <c r="E31" s="41">
        <f t="shared" si="2"/>
      </c>
      <c r="F31" s="95"/>
      <c r="G31" s="45">
        <f t="shared" si="3"/>
      </c>
      <c r="H31" s="46">
        <f t="shared" si="4"/>
      </c>
      <c r="I31" s="45">
        <f t="shared" si="5"/>
      </c>
      <c r="J31" s="46">
        <f t="shared" si="6"/>
      </c>
      <c r="K31" s="3"/>
      <c r="L31" s="45"/>
      <c r="M31" s="46"/>
      <c r="N31" s="45"/>
      <c r="O31" s="46"/>
      <c r="P31" s="3"/>
      <c r="Q31" s="45"/>
      <c r="R31" s="46"/>
      <c r="S31" s="45"/>
      <c r="T31" s="46"/>
    </row>
  </sheetData>
  <sheetProtection password="EB4E" sheet="1" formatCells="0" formatColumns="0" formatRows="0" insertColumns="0" insertRows="0"/>
  <mergeCells count="26">
    <mergeCell ref="S16:T16"/>
    <mergeCell ref="G15:J15"/>
    <mergeCell ref="L15:O15"/>
    <mergeCell ref="Q15:T15"/>
    <mergeCell ref="B16:C16"/>
    <mergeCell ref="D16:E16"/>
    <mergeCell ref="G16:H16"/>
    <mergeCell ref="I16:J16"/>
    <mergeCell ref="L16:M16"/>
    <mergeCell ref="N16:O16"/>
    <mergeCell ref="Q16:R16"/>
    <mergeCell ref="A13:A14"/>
    <mergeCell ref="B13:E13"/>
    <mergeCell ref="G13:J13"/>
    <mergeCell ref="L13:O13"/>
    <mergeCell ref="Q13:T13"/>
    <mergeCell ref="B14:E14"/>
    <mergeCell ref="G14:J14"/>
    <mergeCell ref="L14:O14"/>
    <mergeCell ref="Q14:T14"/>
    <mergeCell ref="A1:T1"/>
    <mergeCell ref="A2:T2"/>
    <mergeCell ref="B12:E12"/>
    <mergeCell ref="G12:J12"/>
    <mergeCell ref="L12:O12"/>
    <mergeCell ref="Q12:T12"/>
  </mergeCells>
  <dataValidations count="1">
    <dataValidation allowBlank="1" showInputMessage="1" showErrorMessage="1" prompt="Précisez si vos tarifs sont basés sur:&#10;- les revenus annuels bruts&#10;- les revenus annuels imposable&#10;- autre (précisez)" sqref="A13:A14"/>
  </dataValidations>
  <printOptions/>
  <pageMargins left="0.2362204724409449" right="0.2362204724409449" top="0.1968503937007874" bottom="0.1968503937007874" header="0.11811023622047245" footer="0.11811023622047245"/>
  <pageSetup horizontalDpi="600" verticalDpi="600" orientation="landscape" paperSize="9" scale="90" r:id="rId1"/>
  <headerFooter>
    <oddHeader>&amp;R&amp;P</oddHeader>
    <oddFooter>&amp;L&amp;9&amp;Z&amp;F / &amp;A&amp;R&amp;D</oddFooter>
  </headerFooter>
</worksheet>
</file>

<file path=xl/worksheets/sheet9.xml><?xml version="1.0" encoding="utf-8"?>
<worksheet xmlns="http://schemas.openxmlformats.org/spreadsheetml/2006/main" xmlns:r="http://schemas.openxmlformats.org/officeDocument/2006/relationships">
  <sheetPr>
    <tabColor theme="0"/>
  </sheetPr>
  <dimension ref="A1:T48"/>
  <sheetViews>
    <sheetView zoomScalePageLayoutView="0" workbookViewId="0" topLeftCell="A1">
      <selection activeCell="R33" sqref="R33"/>
    </sheetView>
  </sheetViews>
  <sheetFormatPr defaultColWidth="11.57421875" defaultRowHeight="15"/>
  <cols>
    <col min="1" max="1" width="19.421875" style="1" customWidth="1"/>
    <col min="2" max="2" width="7.57421875" style="1" customWidth="1"/>
    <col min="3" max="3" width="8.140625" style="1" customWidth="1"/>
    <col min="4" max="4" width="6.7109375" style="1" customWidth="1"/>
    <col min="5" max="5" width="7.57421875" style="1" customWidth="1"/>
    <col min="6" max="6" width="7.140625" style="1" customWidth="1"/>
    <col min="7" max="7" width="9.28125" style="1" customWidth="1"/>
    <col min="8" max="8" width="7.57421875" style="1" customWidth="1"/>
    <col min="9" max="10" width="6.7109375" style="1" customWidth="1"/>
    <col min="11" max="11" width="2.00390625" style="1" customWidth="1"/>
    <col min="12" max="12" width="9.28125" style="1" customWidth="1"/>
    <col min="13" max="15" width="6.7109375" style="1" customWidth="1"/>
    <col min="16" max="16" width="2.140625" style="1" customWidth="1"/>
    <col min="17" max="20" width="6.7109375" style="1" customWidth="1"/>
    <col min="21" max="16384" width="11.57421875" style="1" customWidth="1"/>
  </cols>
  <sheetData>
    <row r="1" spans="1:20" ht="41.25" customHeight="1">
      <c r="A1" s="136" t="s">
        <v>61</v>
      </c>
      <c r="B1" s="137"/>
      <c r="C1" s="137"/>
      <c r="D1" s="137"/>
      <c r="E1" s="137"/>
      <c r="F1" s="137"/>
      <c r="G1" s="137"/>
      <c r="H1" s="137"/>
      <c r="I1" s="137"/>
      <c r="J1" s="137"/>
      <c r="K1" s="137"/>
      <c r="L1" s="137"/>
      <c r="M1" s="137"/>
      <c r="N1" s="137"/>
      <c r="O1" s="137"/>
      <c r="P1" s="137"/>
      <c r="Q1" s="137"/>
      <c r="R1" s="137"/>
      <c r="S1" s="137"/>
      <c r="T1" s="137"/>
    </row>
    <row r="2" spans="1:20" ht="18" customHeight="1">
      <c r="A2" s="115" t="s">
        <v>0</v>
      </c>
      <c r="B2" s="115"/>
      <c r="C2" s="115"/>
      <c r="D2" s="115"/>
      <c r="E2" s="115"/>
      <c r="F2" s="115"/>
      <c r="G2" s="115"/>
      <c r="H2" s="115"/>
      <c r="I2" s="115"/>
      <c r="J2" s="115"/>
      <c r="K2" s="115"/>
      <c r="L2" s="115"/>
      <c r="M2" s="115"/>
      <c r="N2" s="115"/>
      <c r="O2" s="115"/>
      <c r="P2" s="115"/>
      <c r="Q2" s="115"/>
      <c r="R2" s="115"/>
      <c r="S2" s="115"/>
      <c r="T2" s="115"/>
    </row>
    <row r="3" spans="1:10" ht="15.75" customHeight="1">
      <c r="A3" s="5" t="s">
        <v>40</v>
      </c>
      <c r="B3" s="2"/>
      <c r="F3" s="5"/>
      <c r="G3" s="5"/>
      <c r="H3" s="6"/>
      <c r="I3" s="76" t="s">
        <v>59</v>
      </c>
      <c r="J3" s="2"/>
    </row>
    <row r="4" spans="2:10" ht="9" customHeight="1">
      <c r="B4" s="2"/>
      <c r="F4" s="5"/>
      <c r="G4" s="5"/>
      <c r="H4" s="5"/>
      <c r="I4" s="2"/>
      <c r="J4" s="2"/>
    </row>
    <row r="5" spans="2:10" ht="15.75" customHeight="1">
      <c r="B5" s="2" t="s">
        <v>48</v>
      </c>
      <c r="F5" s="5"/>
      <c r="H5" s="6"/>
      <c r="I5" s="75" t="s">
        <v>63</v>
      </c>
      <c r="J5" s="2"/>
    </row>
    <row r="6" spans="2:15" ht="15">
      <c r="B6" s="7" t="s">
        <v>42</v>
      </c>
      <c r="C6" s="8"/>
      <c r="F6" s="9"/>
      <c r="H6" s="10">
        <f>O6*0.1*H3</f>
        <v>0</v>
      </c>
      <c r="I6" s="11" t="s">
        <v>62</v>
      </c>
      <c r="J6" s="2"/>
      <c r="O6" s="5">
        <f>'Tranche fixes_Rev. brut'!O6</f>
        <v>8.37</v>
      </c>
    </row>
    <row r="7" spans="2:10" ht="15">
      <c r="B7" s="2" t="s">
        <v>1</v>
      </c>
      <c r="C7" s="8"/>
      <c r="D7" s="12">
        <f>'Tranche fixes_Rev. brut'!D7</f>
        <v>0.055</v>
      </c>
      <c r="E7" s="1" t="s">
        <v>2</v>
      </c>
      <c r="F7" s="9"/>
      <c r="H7" s="9">
        <f>D7*H6*10</f>
        <v>0</v>
      </c>
      <c r="I7" s="13" t="s">
        <v>3</v>
      </c>
      <c r="J7" s="2"/>
    </row>
    <row r="8" spans="2:10" ht="15.75" thickBot="1">
      <c r="B8" s="2" t="s">
        <v>49</v>
      </c>
      <c r="C8" s="8"/>
      <c r="F8" s="9"/>
      <c r="H8" s="14">
        <f>IF(H5="","",H5-H6-H7)</f>
      </c>
      <c r="I8" s="5" t="s">
        <v>4</v>
      </c>
      <c r="J8" s="2"/>
    </row>
    <row r="9" spans="1:11" ht="10.5" customHeight="1" thickTop="1">
      <c r="A9" s="5"/>
      <c r="B9" s="8"/>
      <c r="C9" s="4"/>
      <c r="F9" s="5"/>
      <c r="G9" s="4"/>
      <c r="H9" s="15"/>
      <c r="K9" s="5"/>
    </row>
    <row r="10" spans="1:13" ht="15">
      <c r="A10" s="50" t="s">
        <v>43</v>
      </c>
      <c r="B10" s="53"/>
      <c r="C10" s="51"/>
      <c r="D10" s="54">
        <v>0.7</v>
      </c>
      <c r="E10" s="51"/>
      <c r="F10" s="72" t="s">
        <v>44</v>
      </c>
      <c r="G10" s="53"/>
      <c r="H10" s="51"/>
      <c r="I10" s="51"/>
      <c r="J10" s="51"/>
      <c r="K10" s="52"/>
      <c r="L10" s="51"/>
      <c r="M10" s="74">
        <f>H8</f>
      </c>
    </row>
    <row r="11" spans="1:6" ht="15">
      <c r="A11" s="16" t="s">
        <v>5</v>
      </c>
      <c r="B11" s="17"/>
      <c r="C11" s="17"/>
      <c r="D11" s="17"/>
      <c r="E11" s="17"/>
      <c r="F11" s="17"/>
    </row>
    <row r="12" spans="1:20" ht="31.5" customHeight="1">
      <c r="A12" s="18"/>
      <c r="B12" s="116" t="s">
        <v>31</v>
      </c>
      <c r="C12" s="116"/>
      <c r="D12" s="116"/>
      <c r="E12" s="116"/>
      <c r="G12" s="116" t="s">
        <v>6</v>
      </c>
      <c r="H12" s="116"/>
      <c r="I12" s="116"/>
      <c r="J12" s="116"/>
      <c r="L12" s="116" t="s">
        <v>6</v>
      </c>
      <c r="M12" s="116"/>
      <c r="N12" s="116"/>
      <c r="O12" s="116"/>
      <c r="Q12" s="116" t="s">
        <v>6</v>
      </c>
      <c r="R12" s="116"/>
      <c r="S12" s="116"/>
      <c r="T12" s="116"/>
    </row>
    <row r="13" spans="1:20" ht="17.25" customHeight="1">
      <c r="A13" s="117" t="s">
        <v>60</v>
      </c>
      <c r="B13" s="119" t="s">
        <v>41</v>
      </c>
      <c r="C13" s="120"/>
      <c r="D13" s="120"/>
      <c r="E13" s="121"/>
      <c r="G13" s="122" t="s">
        <v>41</v>
      </c>
      <c r="H13" s="123"/>
      <c r="I13" s="123"/>
      <c r="J13" s="124"/>
      <c r="L13" s="122" t="s">
        <v>41</v>
      </c>
      <c r="M13" s="123"/>
      <c r="N13" s="123"/>
      <c r="O13" s="124"/>
      <c r="Q13" s="122" t="s">
        <v>41</v>
      </c>
      <c r="R13" s="123"/>
      <c r="S13" s="123"/>
      <c r="T13" s="124"/>
    </row>
    <row r="14" spans="1:20" ht="17.25" customHeight="1">
      <c r="A14" s="118"/>
      <c r="B14" s="125" t="s">
        <v>8</v>
      </c>
      <c r="C14" s="126"/>
      <c r="D14" s="126"/>
      <c r="E14" s="127"/>
      <c r="G14" s="128" t="s">
        <v>8</v>
      </c>
      <c r="H14" s="129"/>
      <c r="I14" s="129"/>
      <c r="J14" s="130"/>
      <c r="L14" s="128" t="s">
        <v>9</v>
      </c>
      <c r="M14" s="129"/>
      <c r="N14" s="129"/>
      <c r="O14" s="130"/>
      <c r="Q14" s="128" t="s">
        <v>10</v>
      </c>
      <c r="R14" s="129"/>
      <c r="S14" s="129"/>
      <c r="T14" s="130"/>
    </row>
    <row r="15" spans="1:20" ht="15" customHeight="1">
      <c r="A15" s="19"/>
      <c r="B15" s="80"/>
      <c r="C15" s="81"/>
      <c r="D15" s="81"/>
      <c r="E15" s="82"/>
      <c r="G15" s="131"/>
      <c r="H15" s="116"/>
      <c r="I15" s="116"/>
      <c r="J15" s="132"/>
      <c r="L15" s="133">
        <v>0.85</v>
      </c>
      <c r="M15" s="134"/>
      <c r="N15" s="134"/>
      <c r="O15" s="135"/>
      <c r="Q15" s="133">
        <v>0.75</v>
      </c>
      <c r="R15" s="134"/>
      <c r="S15" s="134"/>
      <c r="T15" s="135"/>
    </row>
    <row r="16" spans="2:20" ht="15" customHeight="1">
      <c r="B16" s="119" t="s">
        <v>11</v>
      </c>
      <c r="C16" s="121"/>
      <c r="D16" s="119" t="s">
        <v>12</v>
      </c>
      <c r="E16" s="121"/>
      <c r="G16" s="122" t="s">
        <v>11</v>
      </c>
      <c r="H16" s="123"/>
      <c r="I16" s="122" t="s">
        <v>12</v>
      </c>
      <c r="J16" s="124"/>
      <c r="L16" s="122" t="s">
        <v>11</v>
      </c>
      <c r="M16" s="123"/>
      <c r="N16" s="122" t="s">
        <v>12</v>
      </c>
      <c r="O16" s="124"/>
      <c r="Q16" s="122" t="s">
        <v>11</v>
      </c>
      <c r="R16" s="123"/>
      <c r="S16" s="122" t="s">
        <v>12</v>
      </c>
      <c r="T16" s="124"/>
    </row>
    <row r="17" spans="2:20" ht="15">
      <c r="B17" s="80" t="s">
        <v>13</v>
      </c>
      <c r="C17" s="81" t="s">
        <v>14</v>
      </c>
      <c r="D17" s="80" t="s">
        <v>13</v>
      </c>
      <c r="E17" s="82" t="s">
        <v>14</v>
      </c>
      <c r="G17" s="77" t="s">
        <v>13</v>
      </c>
      <c r="H17" s="78" t="s">
        <v>14</v>
      </c>
      <c r="I17" s="77" t="s">
        <v>13</v>
      </c>
      <c r="J17" s="79" t="s">
        <v>14</v>
      </c>
      <c r="K17" s="26"/>
      <c r="L17" s="77" t="s">
        <v>13</v>
      </c>
      <c r="M17" s="78" t="s">
        <v>14</v>
      </c>
      <c r="N17" s="77" t="s">
        <v>13</v>
      </c>
      <c r="O17" s="79" t="s">
        <v>14</v>
      </c>
      <c r="Q17" s="77" t="s">
        <v>13</v>
      </c>
      <c r="R17" s="78" t="s">
        <v>14</v>
      </c>
      <c r="S17" s="77" t="s">
        <v>13</v>
      </c>
      <c r="T17" s="79" t="s">
        <v>14</v>
      </c>
    </row>
    <row r="18" spans="1:20" ht="15" customHeight="1">
      <c r="A18" s="73" t="s">
        <v>15</v>
      </c>
      <c r="B18" s="28"/>
      <c r="C18" s="29">
        <f aca="true" t="shared" si="0" ref="C18:C47">IF($H$5="","",B18/$H$5)</f>
      </c>
      <c r="D18" s="30">
        <f aca="true" t="shared" si="1" ref="D18:D47">IF($H$5="","",$H$5-B18)</f>
      </c>
      <c r="E18" s="29">
        <f aca="true" t="shared" si="2" ref="E18:E47">IF($H$5="","",D18/$H$5)</f>
      </c>
      <c r="G18" s="31">
        <f>IF($B18="","",IF(B18-$H$6-$H$7&lt;$D$10*$H$3,$D$10*$H$3,IF(B18-$H$6-$H$7&lt;$M$10*$H$3,ROUND((B18-$H$6-$H$7)*20,0.1)/20,$M$10*$H$3)))</f>
      </c>
      <c r="H18" s="32">
        <f aca="true" t="shared" si="3" ref="H18:H47">IF($H$5="","",G18/$H$8)</f>
      </c>
      <c r="I18" s="31">
        <f aca="true" t="shared" si="4" ref="I18:I47">IF($H$5="","",$H$8-G18)</f>
      </c>
      <c r="J18" s="32">
        <f aca="true" t="shared" si="5" ref="J18:J47">IF($H$5="","",1-H18)</f>
      </c>
      <c r="K18" s="33"/>
      <c r="L18" s="31">
        <f>IF($B18="","",IF($G18*L$15&lt;$D$10*$H$3,$D$10*$H$3,ROUND($G18*L$15*20,0.1)/20))</f>
      </c>
      <c r="M18" s="32">
        <f aca="true" t="shared" si="6" ref="M18:M47">IF($H$5="","",L18/$H$8)</f>
      </c>
      <c r="N18" s="31">
        <f aca="true" t="shared" si="7" ref="N18:N47">IF($H$5="","",$H$8-L18)</f>
      </c>
      <c r="O18" s="32">
        <f aca="true" t="shared" si="8" ref="O18:O47">IF($H$5="","",1-M18)</f>
      </c>
      <c r="Q18" s="31">
        <f>IF($B18="","",IF($G18*Q$15&lt;$D$10*$H$3,$D$10*$H$3,ROUND($G18*Q$15*20,0.1)/20))</f>
      </c>
      <c r="R18" s="32">
        <f aca="true" t="shared" si="9" ref="R18:R47">IF($H$5="","",Q18/$H$8)</f>
      </c>
      <c r="S18" s="31">
        <f aca="true" t="shared" si="10" ref="S18:S47">IF($H$5="","",$H$8-Q18)</f>
      </c>
      <c r="T18" s="32">
        <f aca="true" t="shared" si="11" ref="T18:T47">IF($H$5="","",1-R18)</f>
      </c>
    </row>
    <row r="19" spans="1:20" ht="15">
      <c r="A19" s="58">
        <v>2</v>
      </c>
      <c r="B19" s="35"/>
      <c r="C19" s="29">
        <f t="shared" si="0"/>
      </c>
      <c r="D19" s="36">
        <f t="shared" si="1"/>
      </c>
      <c r="E19" s="29">
        <f t="shared" si="2"/>
      </c>
      <c r="G19" s="37">
        <f>IF($B19="","",IF(B19-$H$6-$H$7&lt;$D$10*$H$3,$D$10*$H$3,ROUND((B19-$H$6-$H$7)*20,0.1)/20))</f>
      </c>
      <c r="H19" s="38">
        <f t="shared" si="3"/>
      </c>
      <c r="I19" s="37">
        <f t="shared" si="4"/>
      </c>
      <c r="J19" s="38">
        <f t="shared" si="5"/>
      </c>
      <c r="L19" s="37">
        <f aca="true" t="shared" si="12" ref="L19:L48">IF($B19="","",IF($G19*L$15&lt;$D$10*$H$3,$D$10*$H$3,ROUND($G19*L$15*20,0.1)/20))</f>
      </c>
      <c r="M19" s="38">
        <f t="shared" si="6"/>
      </c>
      <c r="N19" s="37">
        <f t="shared" si="7"/>
      </c>
      <c r="O19" s="38">
        <f t="shared" si="8"/>
      </c>
      <c r="Q19" s="37">
        <f aca="true" t="shared" si="13" ref="Q19:Q48">IF($B19="","",IF($G19*Q$15&lt;$D$10*$H$3,$D$10*$H$3,ROUND($G19*Q$15*20,0.1)/20))</f>
      </c>
      <c r="R19" s="38">
        <f t="shared" si="9"/>
      </c>
      <c r="S19" s="37">
        <f t="shared" si="10"/>
      </c>
      <c r="T19" s="38">
        <f t="shared" si="11"/>
      </c>
    </row>
    <row r="20" spans="1:20" ht="15">
      <c r="A20" s="58"/>
      <c r="B20" s="35"/>
      <c r="C20" s="29">
        <f t="shared" si="0"/>
      </c>
      <c r="D20" s="36">
        <f t="shared" si="1"/>
      </c>
      <c r="E20" s="29">
        <f t="shared" si="2"/>
      </c>
      <c r="G20" s="37">
        <f aca="true" t="shared" si="14" ref="G20:G48">IF($B20="","",IF(B20-$H$6-$H$7&lt;$D$10*$H$3,$D$10*$H$3,ROUND((B20-$H$6-$H$7)*20,0.1)/20))</f>
      </c>
      <c r="H20" s="38">
        <f t="shared" si="3"/>
      </c>
      <c r="I20" s="37">
        <f t="shared" si="4"/>
      </c>
      <c r="J20" s="38">
        <f t="shared" si="5"/>
      </c>
      <c r="L20" s="37">
        <f t="shared" si="12"/>
      </c>
      <c r="M20" s="38">
        <f t="shared" si="6"/>
      </c>
      <c r="N20" s="37">
        <f t="shared" si="7"/>
      </c>
      <c r="O20" s="38">
        <f t="shared" si="8"/>
      </c>
      <c r="Q20" s="37">
        <f t="shared" si="13"/>
      </c>
      <c r="R20" s="38">
        <f t="shared" si="9"/>
      </c>
      <c r="S20" s="37">
        <f t="shared" si="10"/>
      </c>
      <c r="T20" s="38">
        <f t="shared" si="11"/>
      </c>
    </row>
    <row r="21" spans="1:20" ht="15">
      <c r="A21" s="58"/>
      <c r="B21" s="35"/>
      <c r="C21" s="29">
        <f t="shared" si="0"/>
      </c>
      <c r="D21" s="36">
        <f t="shared" si="1"/>
      </c>
      <c r="E21" s="29">
        <f t="shared" si="2"/>
      </c>
      <c r="G21" s="37">
        <f t="shared" si="14"/>
      </c>
      <c r="H21" s="38">
        <f t="shared" si="3"/>
      </c>
      <c r="I21" s="37">
        <f t="shared" si="4"/>
      </c>
      <c r="J21" s="38">
        <f t="shared" si="5"/>
      </c>
      <c r="L21" s="37">
        <f t="shared" si="12"/>
      </c>
      <c r="M21" s="38">
        <f t="shared" si="6"/>
      </c>
      <c r="N21" s="37">
        <f t="shared" si="7"/>
      </c>
      <c r="O21" s="38">
        <f t="shared" si="8"/>
      </c>
      <c r="Q21" s="37">
        <f t="shared" si="13"/>
      </c>
      <c r="R21" s="38">
        <f t="shared" si="9"/>
      </c>
      <c r="S21" s="37">
        <f t="shared" si="10"/>
      </c>
      <c r="T21" s="38">
        <f t="shared" si="11"/>
      </c>
    </row>
    <row r="22" spans="1:20" ht="15">
      <c r="A22" s="58"/>
      <c r="B22" s="35"/>
      <c r="C22" s="29">
        <f t="shared" si="0"/>
      </c>
      <c r="D22" s="36">
        <f t="shared" si="1"/>
      </c>
      <c r="E22" s="29">
        <f t="shared" si="2"/>
      </c>
      <c r="G22" s="37">
        <f t="shared" si="14"/>
      </c>
      <c r="H22" s="38">
        <f t="shared" si="3"/>
      </c>
      <c r="I22" s="37">
        <f t="shared" si="4"/>
      </c>
      <c r="J22" s="38">
        <f t="shared" si="5"/>
      </c>
      <c r="L22" s="37">
        <f t="shared" si="12"/>
      </c>
      <c r="M22" s="38">
        <f t="shared" si="6"/>
      </c>
      <c r="N22" s="37">
        <f t="shared" si="7"/>
      </c>
      <c r="O22" s="38">
        <f t="shared" si="8"/>
      </c>
      <c r="Q22" s="37">
        <f t="shared" si="13"/>
      </c>
      <c r="R22" s="38">
        <f t="shared" si="9"/>
      </c>
      <c r="S22" s="37">
        <f t="shared" si="10"/>
      </c>
      <c r="T22" s="38">
        <f t="shared" si="11"/>
      </c>
    </row>
    <row r="23" spans="1:20" ht="15">
      <c r="A23" s="58"/>
      <c r="B23" s="35"/>
      <c r="C23" s="29">
        <f t="shared" si="0"/>
      </c>
      <c r="D23" s="36">
        <f t="shared" si="1"/>
      </c>
      <c r="E23" s="29">
        <f t="shared" si="2"/>
      </c>
      <c r="G23" s="37">
        <f t="shared" si="14"/>
      </c>
      <c r="H23" s="38">
        <f t="shared" si="3"/>
      </c>
      <c r="I23" s="37">
        <f t="shared" si="4"/>
      </c>
      <c r="J23" s="38">
        <f t="shared" si="5"/>
      </c>
      <c r="L23" s="37">
        <f t="shared" si="12"/>
      </c>
      <c r="M23" s="38">
        <f t="shared" si="6"/>
      </c>
      <c r="N23" s="37">
        <f t="shared" si="7"/>
      </c>
      <c r="O23" s="38">
        <f t="shared" si="8"/>
      </c>
      <c r="Q23" s="37">
        <f t="shared" si="13"/>
      </c>
      <c r="R23" s="38">
        <f t="shared" si="9"/>
      </c>
      <c r="S23" s="37">
        <f t="shared" si="10"/>
      </c>
      <c r="T23" s="38">
        <f t="shared" si="11"/>
      </c>
    </row>
    <row r="24" spans="1:20" ht="15">
      <c r="A24" s="58"/>
      <c r="B24" s="35"/>
      <c r="C24" s="29">
        <f t="shared" si="0"/>
      </c>
      <c r="D24" s="36">
        <f t="shared" si="1"/>
      </c>
      <c r="E24" s="29">
        <f t="shared" si="2"/>
      </c>
      <c r="G24" s="37">
        <f t="shared" si="14"/>
      </c>
      <c r="H24" s="38">
        <f t="shared" si="3"/>
      </c>
      <c r="I24" s="37">
        <f t="shared" si="4"/>
      </c>
      <c r="J24" s="38">
        <f t="shared" si="5"/>
      </c>
      <c r="L24" s="37">
        <f t="shared" si="12"/>
      </c>
      <c r="M24" s="38">
        <f t="shared" si="6"/>
      </c>
      <c r="N24" s="37">
        <f t="shared" si="7"/>
      </c>
      <c r="O24" s="38">
        <f t="shared" si="8"/>
      </c>
      <c r="Q24" s="37">
        <f t="shared" si="13"/>
      </c>
      <c r="R24" s="38">
        <f t="shared" si="9"/>
      </c>
      <c r="S24" s="37">
        <f t="shared" si="10"/>
      </c>
      <c r="T24" s="38">
        <f t="shared" si="11"/>
      </c>
    </row>
    <row r="25" spans="1:20" ht="15">
      <c r="A25" s="58"/>
      <c r="B25" s="35"/>
      <c r="C25" s="29">
        <f t="shared" si="0"/>
      </c>
      <c r="D25" s="36">
        <f t="shared" si="1"/>
      </c>
      <c r="E25" s="29">
        <f t="shared" si="2"/>
      </c>
      <c r="G25" s="37">
        <f t="shared" si="14"/>
      </c>
      <c r="H25" s="38">
        <f t="shared" si="3"/>
      </c>
      <c r="I25" s="37">
        <f t="shared" si="4"/>
      </c>
      <c r="J25" s="38">
        <f t="shared" si="5"/>
      </c>
      <c r="L25" s="37">
        <f t="shared" si="12"/>
      </c>
      <c r="M25" s="38">
        <f t="shared" si="6"/>
      </c>
      <c r="N25" s="37">
        <f t="shared" si="7"/>
      </c>
      <c r="O25" s="38">
        <f t="shared" si="8"/>
      </c>
      <c r="Q25" s="37">
        <f t="shared" si="13"/>
      </c>
      <c r="R25" s="38">
        <f t="shared" si="9"/>
      </c>
      <c r="S25" s="37">
        <f t="shared" si="10"/>
      </c>
      <c r="T25" s="38">
        <f t="shared" si="11"/>
      </c>
    </row>
    <row r="26" spans="1:20" ht="15">
      <c r="A26" s="58"/>
      <c r="B26" s="35"/>
      <c r="C26" s="29">
        <f t="shared" si="0"/>
      </c>
      <c r="D26" s="36">
        <f t="shared" si="1"/>
      </c>
      <c r="E26" s="29">
        <f t="shared" si="2"/>
      </c>
      <c r="G26" s="37">
        <f t="shared" si="14"/>
      </c>
      <c r="H26" s="38">
        <f t="shared" si="3"/>
      </c>
      <c r="I26" s="37">
        <f t="shared" si="4"/>
      </c>
      <c r="J26" s="38">
        <f t="shared" si="5"/>
      </c>
      <c r="L26" s="37">
        <f t="shared" si="12"/>
      </c>
      <c r="M26" s="38">
        <f t="shared" si="6"/>
      </c>
      <c r="N26" s="37">
        <f t="shared" si="7"/>
      </c>
      <c r="O26" s="38">
        <f t="shared" si="8"/>
      </c>
      <c r="Q26" s="37">
        <f t="shared" si="13"/>
      </c>
      <c r="R26" s="38">
        <f t="shared" si="9"/>
      </c>
      <c r="S26" s="37">
        <f t="shared" si="10"/>
      </c>
      <c r="T26" s="38">
        <f t="shared" si="11"/>
      </c>
    </row>
    <row r="27" spans="1:20" ht="15">
      <c r="A27" s="58"/>
      <c r="B27" s="35"/>
      <c r="C27" s="29">
        <f t="shared" si="0"/>
      </c>
      <c r="D27" s="36">
        <f t="shared" si="1"/>
      </c>
      <c r="E27" s="29">
        <f t="shared" si="2"/>
      </c>
      <c r="G27" s="37">
        <f t="shared" si="14"/>
      </c>
      <c r="H27" s="38">
        <f t="shared" si="3"/>
      </c>
      <c r="I27" s="37">
        <f t="shared" si="4"/>
      </c>
      <c r="J27" s="38">
        <f t="shared" si="5"/>
      </c>
      <c r="L27" s="37">
        <f t="shared" si="12"/>
      </c>
      <c r="M27" s="38">
        <f t="shared" si="6"/>
      </c>
      <c r="N27" s="37">
        <f t="shared" si="7"/>
      </c>
      <c r="O27" s="38">
        <f t="shared" si="8"/>
      </c>
      <c r="Q27" s="37">
        <f t="shared" si="13"/>
      </c>
      <c r="R27" s="38">
        <f t="shared" si="9"/>
      </c>
      <c r="S27" s="37">
        <f t="shared" si="10"/>
      </c>
      <c r="T27" s="38">
        <f t="shared" si="11"/>
      </c>
    </row>
    <row r="28" spans="1:20" ht="15">
      <c r="A28" s="58"/>
      <c r="B28" s="35"/>
      <c r="C28" s="29">
        <f t="shared" si="0"/>
      </c>
      <c r="D28" s="36">
        <f t="shared" si="1"/>
      </c>
      <c r="E28" s="29">
        <f t="shared" si="2"/>
      </c>
      <c r="G28" s="37">
        <f t="shared" si="14"/>
      </c>
      <c r="H28" s="38">
        <f t="shared" si="3"/>
      </c>
      <c r="I28" s="37">
        <f t="shared" si="4"/>
      </c>
      <c r="J28" s="38">
        <f t="shared" si="5"/>
      </c>
      <c r="L28" s="37">
        <f t="shared" si="12"/>
      </c>
      <c r="M28" s="38">
        <f t="shared" si="6"/>
      </c>
      <c r="N28" s="37">
        <f t="shared" si="7"/>
      </c>
      <c r="O28" s="38">
        <f t="shared" si="8"/>
      </c>
      <c r="Q28" s="37">
        <f t="shared" si="13"/>
      </c>
      <c r="R28" s="38">
        <f t="shared" si="9"/>
      </c>
      <c r="S28" s="37">
        <f t="shared" si="10"/>
      </c>
      <c r="T28" s="38">
        <f t="shared" si="11"/>
      </c>
    </row>
    <row r="29" spans="1:20" ht="15">
      <c r="A29" s="58"/>
      <c r="B29" s="35"/>
      <c r="C29" s="29">
        <f t="shared" si="0"/>
      </c>
      <c r="D29" s="36">
        <f t="shared" si="1"/>
      </c>
      <c r="E29" s="29">
        <f t="shared" si="2"/>
      </c>
      <c r="G29" s="37">
        <f t="shared" si="14"/>
      </c>
      <c r="H29" s="38">
        <f t="shared" si="3"/>
      </c>
      <c r="I29" s="37">
        <f t="shared" si="4"/>
      </c>
      <c r="J29" s="38">
        <f t="shared" si="5"/>
      </c>
      <c r="L29" s="37">
        <f t="shared" si="12"/>
      </c>
      <c r="M29" s="38">
        <f t="shared" si="6"/>
      </c>
      <c r="N29" s="37">
        <f t="shared" si="7"/>
      </c>
      <c r="O29" s="38">
        <f t="shared" si="8"/>
      </c>
      <c r="Q29" s="37">
        <f t="shared" si="13"/>
      </c>
      <c r="R29" s="38">
        <f t="shared" si="9"/>
      </c>
      <c r="S29" s="37">
        <f t="shared" si="10"/>
      </c>
      <c r="T29" s="38">
        <f t="shared" si="11"/>
      </c>
    </row>
    <row r="30" spans="1:20" ht="15">
      <c r="A30" s="58"/>
      <c r="B30" s="35"/>
      <c r="C30" s="29">
        <f t="shared" si="0"/>
      </c>
      <c r="D30" s="36">
        <f t="shared" si="1"/>
      </c>
      <c r="E30" s="29">
        <f t="shared" si="2"/>
      </c>
      <c r="G30" s="37">
        <f t="shared" si="14"/>
      </c>
      <c r="H30" s="38">
        <f t="shared" si="3"/>
      </c>
      <c r="I30" s="37">
        <f t="shared" si="4"/>
      </c>
      <c r="J30" s="38">
        <f t="shared" si="5"/>
      </c>
      <c r="L30" s="37">
        <f t="shared" si="12"/>
      </c>
      <c r="M30" s="38">
        <f t="shared" si="6"/>
      </c>
      <c r="N30" s="37">
        <f t="shared" si="7"/>
      </c>
      <c r="O30" s="38">
        <f t="shared" si="8"/>
      </c>
      <c r="Q30" s="37">
        <f t="shared" si="13"/>
      </c>
      <c r="R30" s="38">
        <f t="shared" si="9"/>
      </c>
      <c r="S30" s="37">
        <f t="shared" si="10"/>
      </c>
      <c r="T30" s="38">
        <f t="shared" si="11"/>
      </c>
    </row>
    <row r="31" spans="1:20" ht="15">
      <c r="A31" s="58"/>
      <c r="B31" s="35"/>
      <c r="C31" s="29">
        <f t="shared" si="0"/>
      </c>
      <c r="D31" s="36">
        <f t="shared" si="1"/>
      </c>
      <c r="E31" s="29">
        <f t="shared" si="2"/>
      </c>
      <c r="G31" s="37">
        <f t="shared" si="14"/>
      </c>
      <c r="H31" s="38">
        <f t="shared" si="3"/>
      </c>
      <c r="I31" s="37">
        <f t="shared" si="4"/>
      </c>
      <c r="J31" s="38">
        <f t="shared" si="5"/>
      </c>
      <c r="L31" s="37">
        <f t="shared" si="12"/>
      </c>
      <c r="M31" s="38">
        <f t="shared" si="6"/>
      </c>
      <c r="N31" s="37">
        <f t="shared" si="7"/>
      </c>
      <c r="O31" s="38">
        <f t="shared" si="8"/>
      </c>
      <c r="Q31" s="37">
        <f t="shared" si="13"/>
      </c>
      <c r="R31" s="38">
        <f t="shared" si="9"/>
      </c>
      <c r="S31" s="37">
        <f t="shared" si="10"/>
      </c>
      <c r="T31" s="38">
        <f t="shared" si="11"/>
      </c>
    </row>
    <row r="32" spans="1:20" ht="15">
      <c r="A32" s="58"/>
      <c r="B32" s="35"/>
      <c r="C32" s="29">
        <f t="shared" si="0"/>
      </c>
      <c r="D32" s="36">
        <f t="shared" si="1"/>
      </c>
      <c r="E32" s="29">
        <f t="shared" si="2"/>
      </c>
      <c r="G32" s="37">
        <f t="shared" si="14"/>
      </c>
      <c r="H32" s="38">
        <f t="shared" si="3"/>
      </c>
      <c r="I32" s="37">
        <f t="shared" si="4"/>
      </c>
      <c r="J32" s="38">
        <f t="shared" si="5"/>
      </c>
      <c r="L32" s="37">
        <f t="shared" si="12"/>
      </c>
      <c r="M32" s="38">
        <f t="shared" si="6"/>
      </c>
      <c r="N32" s="37">
        <f t="shared" si="7"/>
      </c>
      <c r="O32" s="38">
        <f t="shared" si="8"/>
      </c>
      <c r="Q32" s="37">
        <f t="shared" si="13"/>
      </c>
      <c r="R32" s="38">
        <f t="shared" si="9"/>
      </c>
      <c r="S32" s="37">
        <f t="shared" si="10"/>
      </c>
      <c r="T32" s="38">
        <f t="shared" si="11"/>
      </c>
    </row>
    <row r="33" spans="1:20" ht="15">
      <c r="A33" s="58"/>
      <c r="B33" s="35"/>
      <c r="C33" s="29">
        <f t="shared" si="0"/>
      </c>
      <c r="D33" s="36">
        <f t="shared" si="1"/>
      </c>
      <c r="E33" s="29">
        <f t="shared" si="2"/>
      </c>
      <c r="G33" s="37">
        <f t="shared" si="14"/>
      </c>
      <c r="H33" s="38">
        <f t="shared" si="3"/>
      </c>
      <c r="I33" s="37">
        <f t="shared" si="4"/>
      </c>
      <c r="J33" s="38">
        <f t="shared" si="5"/>
      </c>
      <c r="L33" s="37">
        <f t="shared" si="12"/>
      </c>
      <c r="M33" s="38">
        <f t="shared" si="6"/>
      </c>
      <c r="N33" s="37">
        <f t="shared" si="7"/>
      </c>
      <c r="O33" s="38">
        <f t="shared" si="8"/>
      </c>
      <c r="Q33" s="37">
        <f t="shared" si="13"/>
      </c>
      <c r="R33" s="38">
        <f t="shared" si="9"/>
      </c>
      <c r="S33" s="37">
        <f t="shared" si="10"/>
      </c>
      <c r="T33" s="38">
        <f t="shared" si="11"/>
      </c>
    </row>
    <row r="34" spans="1:20" ht="15">
      <c r="A34" s="58"/>
      <c r="B34" s="35"/>
      <c r="C34" s="29">
        <f t="shared" si="0"/>
      </c>
      <c r="D34" s="36">
        <f t="shared" si="1"/>
      </c>
      <c r="E34" s="29">
        <f t="shared" si="2"/>
      </c>
      <c r="G34" s="37">
        <f t="shared" si="14"/>
      </c>
      <c r="H34" s="38">
        <f t="shared" si="3"/>
      </c>
      <c r="I34" s="37">
        <f t="shared" si="4"/>
      </c>
      <c r="J34" s="38">
        <f t="shared" si="5"/>
      </c>
      <c r="L34" s="37">
        <f t="shared" si="12"/>
      </c>
      <c r="M34" s="38">
        <f t="shared" si="6"/>
      </c>
      <c r="N34" s="37">
        <f t="shared" si="7"/>
      </c>
      <c r="O34" s="38">
        <f t="shared" si="8"/>
      </c>
      <c r="Q34" s="37">
        <f t="shared" si="13"/>
      </c>
      <c r="R34" s="38">
        <f t="shared" si="9"/>
      </c>
      <c r="S34" s="37">
        <f t="shared" si="10"/>
      </c>
      <c r="T34" s="38">
        <f t="shared" si="11"/>
      </c>
    </row>
    <row r="35" spans="1:20" ht="15">
      <c r="A35" s="58"/>
      <c r="B35" s="35"/>
      <c r="C35" s="29">
        <f t="shared" si="0"/>
      </c>
      <c r="D35" s="36">
        <f t="shared" si="1"/>
      </c>
      <c r="E35" s="29">
        <f t="shared" si="2"/>
      </c>
      <c r="F35" s="5"/>
      <c r="G35" s="37">
        <f t="shared" si="14"/>
      </c>
      <c r="H35" s="38">
        <f t="shared" si="3"/>
      </c>
      <c r="I35" s="37">
        <f t="shared" si="4"/>
      </c>
      <c r="J35" s="38">
        <f t="shared" si="5"/>
      </c>
      <c r="L35" s="37">
        <f t="shared" si="12"/>
      </c>
      <c r="M35" s="38">
        <f t="shared" si="6"/>
      </c>
      <c r="N35" s="37">
        <f t="shared" si="7"/>
      </c>
      <c r="O35" s="38">
        <f t="shared" si="8"/>
      </c>
      <c r="Q35" s="37">
        <f t="shared" si="13"/>
      </c>
      <c r="R35" s="38">
        <f t="shared" si="9"/>
      </c>
      <c r="S35" s="37">
        <f t="shared" si="10"/>
      </c>
      <c r="T35" s="38">
        <f t="shared" si="11"/>
      </c>
    </row>
    <row r="36" spans="1:20" s="3" customFormat="1" ht="15">
      <c r="A36" s="58"/>
      <c r="B36" s="35"/>
      <c r="C36" s="29">
        <f t="shared" si="0"/>
      </c>
      <c r="D36" s="36">
        <f t="shared" si="1"/>
      </c>
      <c r="E36" s="29">
        <f t="shared" si="2"/>
      </c>
      <c r="G36" s="37">
        <f t="shared" si="14"/>
      </c>
      <c r="H36" s="38">
        <f t="shared" si="3"/>
      </c>
      <c r="I36" s="37">
        <f t="shared" si="4"/>
      </c>
      <c r="J36" s="38">
        <f t="shared" si="5"/>
      </c>
      <c r="K36" s="1"/>
      <c r="L36" s="37">
        <f t="shared" si="12"/>
      </c>
      <c r="M36" s="38">
        <f t="shared" si="6"/>
      </c>
      <c r="N36" s="37">
        <f t="shared" si="7"/>
      </c>
      <c r="O36" s="38">
        <f t="shared" si="8"/>
      </c>
      <c r="P36" s="1"/>
      <c r="Q36" s="37">
        <f t="shared" si="13"/>
      </c>
      <c r="R36" s="38">
        <f t="shared" si="9"/>
      </c>
      <c r="S36" s="37">
        <f t="shared" si="10"/>
      </c>
      <c r="T36" s="38">
        <f t="shared" si="11"/>
      </c>
    </row>
    <row r="37" spans="1:20" s="3" customFormat="1" ht="15">
      <c r="A37" s="58"/>
      <c r="B37" s="35"/>
      <c r="C37" s="29">
        <f t="shared" si="0"/>
      </c>
      <c r="D37" s="36">
        <f t="shared" si="1"/>
      </c>
      <c r="E37" s="29">
        <f t="shared" si="2"/>
      </c>
      <c r="G37" s="37">
        <f t="shared" si="14"/>
      </c>
      <c r="H37" s="38">
        <f t="shared" si="3"/>
      </c>
      <c r="I37" s="37">
        <f t="shared" si="4"/>
      </c>
      <c r="J37" s="38">
        <f t="shared" si="5"/>
      </c>
      <c r="L37" s="37">
        <f t="shared" si="12"/>
      </c>
      <c r="M37" s="38">
        <f t="shared" si="6"/>
      </c>
      <c r="N37" s="37">
        <f t="shared" si="7"/>
      </c>
      <c r="O37" s="38">
        <f t="shared" si="8"/>
      </c>
      <c r="Q37" s="37">
        <f t="shared" si="13"/>
      </c>
      <c r="R37" s="38">
        <f t="shared" si="9"/>
      </c>
      <c r="S37" s="37">
        <f t="shared" si="10"/>
      </c>
      <c r="T37" s="38">
        <f t="shared" si="11"/>
      </c>
    </row>
    <row r="38" spans="1:20" ht="15">
      <c r="A38" s="58"/>
      <c r="B38" s="35"/>
      <c r="C38" s="29">
        <f t="shared" si="0"/>
      </c>
      <c r="D38" s="36">
        <f t="shared" si="1"/>
      </c>
      <c r="E38" s="29">
        <f t="shared" si="2"/>
      </c>
      <c r="G38" s="37">
        <f t="shared" si="14"/>
      </c>
      <c r="H38" s="38">
        <f t="shared" si="3"/>
      </c>
      <c r="I38" s="37">
        <f t="shared" si="4"/>
      </c>
      <c r="J38" s="38">
        <f t="shared" si="5"/>
      </c>
      <c r="K38" s="3"/>
      <c r="L38" s="37">
        <f t="shared" si="12"/>
      </c>
      <c r="M38" s="38">
        <f t="shared" si="6"/>
      </c>
      <c r="N38" s="37">
        <f t="shared" si="7"/>
      </c>
      <c r="O38" s="38">
        <f t="shared" si="8"/>
      </c>
      <c r="P38" s="3"/>
      <c r="Q38" s="37">
        <f t="shared" si="13"/>
      </c>
      <c r="R38" s="38">
        <f t="shared" si="9"/>
      </c>
      <c r="S38" s="37">
        <f t="shared" si="10"/>
      </c>
      <c r="T38" s="38">
        <f t="shared" si="11"/>
      </c>
    </row>
    <row r="39" spans="1:20" ht="15">
      <c r="A39" s="58"/>
      <c r="B39" s="35"/>
      <c r="C39" s="29">
        <f t="shared" si="0"/>
      </c>
      <c r="D39" s="36">
        <f t="shared" si="1"/>
      </c>
      <c r="E39" s="29">
        <f t="shared" si="2"/>
      </c>
      <c r="G39" s="37">
        <f t="shared" si="14"/>
      </c>
      <c r="H39" s="38">
        <f t="shared" si="3"/>
      </c>
      <c r="I39" s="37">
        <f t="shared" si="4"/>
      </c>
      <c r="J39" s="38">
        <f t="shared" si="5"/>
      </c>
      <c r="K39" s="3"/>
      <c r="L39" s="37">
        <f t="shared" si="12"/>
      </c>
      <c r="M39" s="38">
        <f t="shared" si="6"/>
      </c>
      <c r="N39" s="37">
        <f t="shared" si="7"/>
      </c>
      <c r="O39" s="38">
        <f t="shared" si="8"/>
      </c>
      <c r="P39" s="3"/>
      <c r="Q39" s="37">
        <f t="shared" si="13"/>
      </c>
      <c r="R39" s="38">
        <f t="shared" si="9"/>
      </c>
      <c r="S39" s="37">
        <f t="shared" si="10"/>
      </c>
      <c r="T39" s="38">
        <f t="shared" si="11"/>
      </c>
    </row>
    <row r="40" spans="1:20" ht="15">
      <c r="A40" s="58"/>
      <c r="B40" s="35"/>
      <c r="C40" s="29">
        <f t="shared" si="0"/>
      </c>
      <c r="D40" s="36">
        <f t="shared" si="1"/>
      </c>
      <c r="E40" s="29">
        <f t="shared" si="2"/>
      </c>
      <c r="G40" s="37">
        <f t="shared" si="14"/>
      </c>
      <c r="H40" s="38">
        <f t="shared" si="3"/>
      </c>
      <c r="I40" s="37">
        <f t="shared" si="4"/>
      </c>
      <c r="J40" s="38">
        <f t="shared" si="5"/>
      </c>
      <c r="K40" s="3"/>
      <c r="L40" s="37">
        <f t="shared" si="12"/>
      </c>
      <c r="M40" s="38">
        <f t="shared" si="6"/>
      </c>
      <c r="N40" s="37">
        <f t="shared" si="7"/>
      </c>
      <c r="O40" s="38">
        <f t="shared" si="8"/>
      </c>
      <c r="P40" s="3"/>
      <c r="Q40" s="37">
        <f t="shared" si="13"/>
      </c>
      <c r="R40" s="38">
        <f t="shared" si="9"/>
      </c>
      <c r="S40" s="37">
        <f t="shared" si="10"/>
      </c>
      <c r="T40" s="38">
        <f t="shared" si="11"/>
      </c>
    </row>
    <row r="41" spans="1:20" ht="15">
      <c r="A41" s="58"/>
      <c r="B41" s="35"/>
      <c r="C41" s="29">
        <f t="shared" si="0"/>
      </c>
      <c r="D41" s="36">
        <f t="shared" si="1"/>
      </c>
      <c r="E41" s="29">
        <f t="shared" si="2"/>
      </c>
      <c r="G41" s="37">
        <f t="shared" si="14"/>
      </c>
      <c r="H41" s="38">
        <f t="shared" si="3"/>
      </c>
      <c r="I41" s="37">
        <f t="shared" si="4"/>
      </c>
      <c r="J41" s="38">
        <f t="shared" si="5"/>
      </c>
      <c r="K41" s="3"/>
      <c r="L41" s="37">
        <f t="shared" si="12"/>
      </c>
      <c r="M41" s="38">
        <f t="shared" si="6"/>
      </c>
      <c r="N41" s="37">
        <f t="shared" si="7"/>
      </c>
      <c r="O41" s="38">
        <f t="shared" si="8"/>
      </c>
      <c r="P41" s="3"/>
      <c r="Q41" s="37">
        <f t="shared" si="13"/>
      </c>
      <c r="R41" s="38">
        <f t="shared" si="9"/>
      </c>
      <c r="S41" s="37">
        <f t="shared" si="10"/>
      </c>
      <c r="T41" s="38">
        <f t="shared" si="11"/>
      </c>
    </row>
    <row r="42" spans="1:20" ht="15">
      <c r="A42" s="58"/>
      <c r="B42" s="35"/>
      <c r="C42" s="29">
        <f t="shared" si="0"/>
      </c>
      <c r="D42" s="36">
        <f t="shared" si="1"/>
      </c>
      <c r="E42" s="29">
        <f t="shared" si="2"/>
      </c>
      <c r="G42" s="37">
        <f t="shared" si="14"/>
      </c>
      <c r="H42" s="38">
        <f t="shared" si="3"/>
      </c>
      <c r="I42" s="37">
        <f t="shared" si="4"/>
      </c>
      <c r="J42" s="38">
        <f t="shared" si="5"/>
      </c>
      <c r="K42" s="3"/>
      <c r="L42" s="37">
        <f t="shared" si="12"/>
      </c>
      <c r="M42" s="38">
        <f t="shared" si="6"/>
      </c>
      <c r="N42" s="37">
        <f t="shared" si="7"/>
      </c>
      <c r="O42" s="38">
        <f t="shared" si="8"/>
      </c>
      <c r="P42" s="3"/>
      <c r="Q42" s="37">
        <f t="shared" si="13"/>
      </c>
      <c r="R42" s="38">
        <f t="shared" si="9"/>
      </c>
      <c r="S42" s="37">
        <f t="shared" si="10"/>
      </c>
      <c r="T42" s="38">
        <f t="shared" si="11"/>
      </c>
    </row>
    <row r="43" spans="1:20" ht="15">
      <c r="A43" s="58"/>
      <c r="B43" s="35"/>
      <c r="C43" s="29">
        <f t="shared" si="0"/>
      </c>
      <c r="D43" s="36">
        <f t="shared" si="1"/>
      </c>
      <c r="E43" s="29">
        <f t="shared" si="2"/>
      </c>
      <c r="G43" s="37">
        <f t="shared" si="14"/>
      </c>
      <c r="H43" s="38">
        <f t="shared" si="3"/>
      </c>
      <c r="I43" s="37">
        <f t="shared" si="4"/>
      </c>
      <c r="J43" s="38">
        <f t="shared" si="5"/>
      </c>
      <c r="K43" s="3"/>
      <c r="L43" s="37">
        <f t="shared" si="12"/>
      </c>
      <c r="M43" s="38">
        <f t="shared" si="6"/>
      </c>
      <c r="N43" s="37">
        <f t="shared" si="7"/>
      </c>
      <c r="O43" s="38">
        <f t="shared" si="8"/>
      </c>
      <c r="P43" s="3"/>
      <c r="Q43" s="37">
        <f t="shared" si="13"/>
      </c>
      <c r="R43" s="38">
        <f t="shared" si="9"/>
      </c>
      <c r="S43" s="37">
        <f t="shared" si="10"/>
      </c>
      <c r="T43" s="38">
        <f t="shared" si="11"/>
      </c>
    </row>
    <row r="44" spans="1:20" ht="15">
      <c r="A44" s="58"/>
      <c r="B44" s="35"/>
      <c r="C44" s="29">
        <f t="shared" si="0"/>
      </c>
      <c r="D44" s="36">
        <f t="shared" si="1"/>
      </c>
      <c r="E44" s="29">
        <f t="shared" si="2"/>
      </c>
      <c r="G44" s="37">
        <f t="shared" si="14"/>
      </c>
      <c r="H44" s="38">
        <f t="shared" si="3"/>
      </c>
      <c r="I44" s="37">
        <f t="shared" si="4"/>
      </c>
      <c r="J44" s="38">
        <f t="shared" si="5"/>
      </c>
      <c r="K44" s="3"/>
      <c r="L44" s="37">
        <f t="shared" si="12"/>
      </c>
      <c r="M44" s="38">
        <f t="shared" si="6"/>
      </c>
      <c r="N44" s="37">
        <f t="shared" si="7"/>
      </c>
      <c r="O44" s="38">
        <f t="shared" si="8"/>
      </c>
      <c r="P44" s="3"/>
      <c r="Q44" s="37">
        <f t="shared" si="13"/>
      </c>
      <c r="R44" s="38">
        <f t="shared" si="9"/>
      </c>
      <c r="S44" s="37">
        <f t="shared" si="10"/>
      </c>
      <c r="T44" s="38">
        <f t="shared" si="11"/>
      </c>
    </row>
    <row r="45" spans="1:20" ht="15">
      <c r="A45" s="58"/>
      <c r="B45" s="35"/>
      <c r="C45" s="29">
        <f t="shared" si="0"/>
      </c>
      <c r="D45" s="36">
        <f t="shared" si="1"/>
      </c>
      <c r="E45" s="29">
        <f t="shared" si="2"/>
      </c>
      <c r="G45" s="37">
        <f t="shared" si="14"/>
      </c>
      <c r="H45" s="38">
        <f t="shared" si="3"/>
      </c>
      <c r="I45" s="37">
        <f t="shared" si="4"/>
      </c>
      <c r="J45" s="38">
        <f t="shared" si="5"/>
      </c>
      <c r="K45" s="3"/>
      <c r="L45" s="37">
        <f t="shared" si="12"/>
      </c>
      <c r="M45" s="38">
        <f t="shared" si="6"/>
      </c>
      <c r="N45" s="37">
        <f t="shared" si="7"/>
      </c>
      <c r="O45" s="38">
        <f t="shared" si="8"/>
      </c>
      <c r="P45" s="3"/>
      <c r="Q45" s="37">
        <f t="shared" si="13"/>
      </c>
      <c r="R45" s="38">
        <f t="shared" si="9"/>
      </c>
      <c r="S45" s="37">
        <f t="shared" si="10"/>
      </c>
      <c r="T45" s="38">
        <f t="shared" si="11"/>
      </c>
    </row>
    <row r="46" spans="1:20" ht="15">
      <c r="A46" s="58"/>
      <c r="B46" s="35"/>
      <c r="C46" s="29">
        <f t="shared" si="0"/>
      </c>
      <c r="D46" s="36">
        <f t="shared" si="1"/>
      </c>
      <c r="E46" s="29">
        <f t="shared" si="2"/>
      </c>
      <c r="G46" s="37">
        <f t="shared" si="14"/>
      </c>
      <c r="H46" s="38">
        <f t="shared" si="3"/>
      </c>
      <c r="I46" s="37">
        <f t="shared" si="4"/>
      </c>
      <c r="J46" s="38">
        <f t="shared" si="5"/>
      </c>
      <c r="K46" s="3"/>
      <c r="L46" s="37">
        <f t="shared" si="12"/>
      </c>
      <c r="M46" s="38">
        <f t="shared" si="6"/>
      </c>
      <c r="N46" s="37">
        <f t="shared" si="7"/>
      </c>
      <c r="O46" s="38">
        <f t="shared" si="8"/>
      </c>
      <c r="P46" s="3"/>
      <c r="Q46" s="37">
        <f t="shared" si="13"/>
      </c>
      <c r="R46" s="38">
        <f t="shared" si="9"/>
      </c>
      <c r="S46" s="37">
        <f t="shared" si="10"/>
      </c>
      <c r="T46" s="38">
        <f t="shared" si="11"/>
      </c>
    </row>
    <row r="47" spans="1:20" ht="15">
      <c r="A47" s="58"/>
      <c r="B47" s="35"/>
      <c r="C47" s="29">
        <f t="shared" si="0"/>
      </c>
      <c r="D47" s="36">
        <f t="shared" si="1"/>
      </c>
      <c r="E47" s="29">
        <f t="shared" si="2"/>
      </c>
      <c r="G47" s="37">
        <f t="shared" si="14"/>
      </c>
      <c r="H47" s="38">
        <f t="shared" si="3"/>
      </c>
      <c r="I47" s="37">
        <f t="shared" si="4"/>
      </c>
      <c r="J47" s="38">
        <f t="shared" si="5"/>
      </c>
      <c r="K47" s="3"/>
      <c r="L47" s="37">
        <f t="shared" si="12"/>
      </c>
      <c r="M47" s="38">
        <f t="shared" si="6"/>
      </c>
      <c r="N47" s="37">
        <f t="shared" si="7"/>
      </c>
      <c r="O47" s="38">
        <f t="shared" si="8"/>
      </c>
      <c r="P47" s="3"/>
      <c r="Q47" s="37">
        <f t="shared" si="13"/>
      </c>
      <c r="R47" s="38">
        <f t="shared" si="9"/>
      </c>
      <c r="S47" s="37">
        <f t="shared" si="10"/>
      </c>
      <c r="T47" s="38">
        <f t="shared" si="11"/>
      </c>
    </row>
    <row r="48" spans="1:20" ht="15">
      <c r="A48" s="59"/>
      <c r="B48" s="40"/>
      <c r="C48" s="41">
        <f>IF($H$5="","",B48/$H$5)</f>
      </c>
      <c r="D48" s="42">
        <f>IF($H$5="","",$H$5-B48)</f>
      </c>
      <c r="E48" s="41">
        <f>IF($H$5="","",D48/$H$5)</f>
      </c>
      <c r="G48" s="45">
        <f t="shared" si="14"/>
      </c>
      <c r="H48" s="46">
        <f>IF($H$5="","",G48/$H$8)</f>
      </c>
      <c r="I48" s="45">
        <f>IF($H$5="","",$H$8-G48)</f>
      </c>
      <c r="J48" s="46">
        <f>IF($H$5="","",1-H48)</f>
      </c>
      <c r="K48" s="3"/>
      <c r="L48" s="45">
        <f t="shared" si="12"/>
      </c>
      <c r="M48" s="46">
        <f>IF($H$5="","",L48/$H$8)</f>
      </c>
      <c r="N48" s="45">
        <f>IF($H$5="","",$H$8-L48)</f>
      </c>
      <c r="O48" s="46">
        <f>IF($H$5="","",1-M48)</f>
      </c>
      <c r="P48" s="3"/>
      <c r="Q48" s="45">
        <f t="shared" si="13"/>
      </c>
      <c r="R48" s="46">
        <f>IF($H$5="","",Q48/$H$8)</f>
      </c>
      <c r="S48" s="45">
        <f>IF($H$5="","",$H$8-Q48)</f>
      </c>
      <c r="T48" s="46">
        <f>IF($H$5="","",1-R48)</f>
      </c>
    </row>
  </sheetData>
  <sheetProtection password="EB4E" sheet="1" objects="1" scenarios="1" formatCells="0" formatColumns="0" formatRows="0" insertColumns="0" insertRows="0"/>
  <mergeCells count="26">
    <mergeCell ref="S16:T16"/>
    <mergeCell ref="G15:J15"/>
    <mergeCell ref="L15:O15"/>
    <mergeCell ref="Q15:T15"/>
    <mergeCell ref="B16:C16"/>
    <mergeCell ref="D16:E16"/>
    <mergeCell ref="G16:H16"/>
    <mergeCell ref="I16:J16"/>
    <mergeCell ref="L16:M16"/>
    <mergeCell ref="N16:O16"/>
    <mergeCell ref="Q16:R16"/>
    <mergeCell ref="A13:A14"/>
    <mergeCell ref="B13:E13"/>
    <mergeCell ref="G13:J13"/>
    <mergeCell ref="L13:O13"/>
    <mergeCell ref="Q13:T13"/>
    <mergeCell ref="B14:E14"/>
    <mergeCell ref="G14:J14"/>
    <mergeCell ref="L14:O14"/>
    <mergeCell ref="Q14:T14"/>
    <mergeCell ref="A1:T1"/>
    <mergeCell ref="A2:T2"/>
    <mergeCell ref="B12:E12"/>
    <mergeCell ref="G12:J12"/>
    <mergeCell ref="L12:O12"/>
    <mergeCell ref="Q12:T12"/>
  </mergeCells>
  <printOptions/>
  <pageMargins left="0.2362204724409449" right="0.2362204724409449" top="0.1968503937007874" bottom="0.1968503937007874" header="0.11811023622047245" footer="0.11811023622047245"/>
  <pageSetup horizontalDpi="600" verticalDpi="600" orientation="landscape" paperSize="9" scale="90" r:id="rId1"/>
  <headerFooter>
    <oddHeader>&amp;R&amp;P</oddHeader>
    <oddFooter>&amp;L&amp;9&amp;Z&amp;F / &amp;A&amp;R&amp;D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Sitel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oswaldn</dc:creator>
  <cp:keywords/>
  <dc:description/>
  <cp:lastModifiedBy>Piccione Jessica</cp:lastModifiedBy>
  <cp:lastPrinted>2011-11-03T12:52:35Z</cp:lastPrinted>
  <dcterms:created xsi:type="dcterms:W3CDTF">2011-08-23T08:43:36Z</dcterms:created>
  <dcterms:modified xsi:type="dcterms:W3CDTF">2016-06-09T12:56:13Z</dcterms:modified>
  <cp:category/>
  <cp:version/>
  <cp:contentType/>
  <cp:contentStatus/>
</cp:coreProperties>
</file>