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tabRatio="906" activeTab="0"/>
  </bookViews>
  <sheets>
    <sheet name="Anweisungen " sheetId="1" r:id="rId1"/>
    <sheet name="Feste Einkommenskl._Brutto " sheetId="2" state="hidden" r:id="rId2"/>
    <sheet name="Feste Einkommenskl._Steuerb." sheetId="3" state="hidden" r:id="rId3"/>
    <sheet name="Freie Einkommenskl._Steuerb." sheetId="4" r:id="rId4"/>
    <sheet name="Freie Einkommenskl._Brutto " sheetId="5" r:id="rId5"/>
    <sheet name="verdeckt " sheetId="6" state="hidden" r:id="rId6"/>
  </sheets>
  <definedNames>
    <definedName name="_xlnm.Print_Titles" localSheetId="1">'Feste Einkommenskl._Brutto '!$2:$10</definedName>
    <definedName name="_xlnm.Print_Titles" localSheetId="2">'Feste Einkommenskl._Steuerb.'!$2:$10</definedName>
    <definedName name="_xlnm.Print_Titles" localSheetId="4">'Freie Einkommenskl._Brutto '!$2:$17</definedName>
    <definedName name="_xlnm.Print_Titles" localSheetId="3">'Freie Einkommenskl._Steuerb.'!$2:$10</definedName>
  </definedNames>
  <calcPr fullCalcOnLoad="1"/>
</workbook>
</file>

<file path=xl/sharedStrings.xml><?xml version="1.0" encoding="utf-8"?>
<sst xmlns="http://schemas.openxmlformats.org/spreadsheetml/2006/main" count="555" uniqueCount="551">
  <si>
    <t xml:space="preserve">Umwandlungstabelle «Feste Einkommensklassen»_Fr./Std. und nach jährlichem Bruttoeinkommen (Tabelle gibt identische Einkommensklassen vor) </t>
  </si>
  <si>
    <t xml:space="preserve">Name des Vereins </t>
  </si>
  <si>
    <t xml:space="preserve">Kostendeckender Bruttopreis pro Stunde in Fr. </t>
  </si>
  <si>
    <t xml:space="preserve">Anteil Staat 10 % </t>
  </si>
  <si>
    <t xml:space="preserve">Boutat-Ortwein-Studie: durchschnittliche Kosten/Std. = </t>
  </si>
  <si>
    <t xml:space="preserve">Anteil Arbeitgeber </t>
  </si>
  <si>
    <t xml:space="preserve">Schätzung </t>
  </si>
  <si>
    <t xml:space="preserve">Kostendeckender Nettopreis pro Tag in Fr. </t>
  </si>
  <si>
    <t xml:space="preserve">minus Anteil Staat+Anteil Arbeitgeber </t>
  </si>
  <si>
    <t xml:space="preserve">Elterntarif Mindestbetrag (Fr./Tag): </t>
  </si>
  <si>
    <t xml:space="preserve">Variante 1: einzutragende Daten = Elterntarife Raster 1A </t>
  </si>
  <si>
    <t xml:space="preserve">wenn gewünscht </t>
  </si>
  <si>
    <t xml:space="preserve">wenn gewünscht </t>
  </si>
  <si>
    <t xml:space="preserve">Raster 1A
(ohne Beitrag Staat) </t>
  </si>
  <si>
    <t>Raster 2A
(mit Beitrag Staat)</t>
  </si>
  <si>
    <t>Raster 2A
(mit Beitrag Staat)</t>
  </si>
  <si>
    <t>Raster 2A
(mit Beitrag Staat)</t>
  </si>
  <si>
    <t>Fr. / Stunde</t>
  </si>
  <si>
    <t>Fr. / Stunde</t>
  </si>
  <si>
    <t>Fr. / Stunde</t>
  </si>
  <si>
    <t>Fr. / Stunde</t>
  </si>
  <si>
    <t xml:space="preserve">1 unterhaltspflichtiges Kind </t>
  </si>
  <si>
    <t xml:space="preserve">1 unterhaltspflichtiges Kind </t>
  </si>
  <si>
    <t xml:space="preserve">2 unterhaltspflichtige Kinder </t>
  </si>
  <si>
    <t>3 unterhaltspflichtige Kinder</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</si>
  <si>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</si>
  <si>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</si>
  <si>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</si>
  <si>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</si>
  <si>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</si>
  <si>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</si>
  <si>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</si>
  <si>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</si>
  <si>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</si>
  <si>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</si>
  <si>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</si>
  <si>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</si>
  <si>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</si>
  <si>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</si>
  <si>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</si>
  <si>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</si>
  <si>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</si>
  <si>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</si>
  <si>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</si>
  <si>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</si>
  <si>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</si>
  <si>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</si>
  <si>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</si>
  <si>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</si>
  <si>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30'000</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</si>
  <si>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</si>
  <si>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</si>
  <si>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</si>
  <si>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</si>
  <si>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</si>
  <si>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</si>
  <si>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</si>
  <si>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</si>
  <si>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</si>
  <si>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</si>
  <si>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</si>
  <si>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</si>
  <si>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</si>
  <si>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160'000 - 169'999</t>
  </si>
  <si>
    <t>170'000 - 179'999</t>
  </si>
  <si>
    <t>180'000 - 189'999</t>
  </si>
  <si>
    <t>190'000 - 199'999</t>
  </si>
  <si>
    <t>200'000 - 209'999</t>
  </si>
  <si>
    <t>210'000 - 219'999</t>
  </si>
  <si>
    <t>220'000 - 229'999</t>
  </si>
  <si>
    <t>230'000 - 239'999</t>
  </si>
  <si>
    <t xml:space="preserve"> ab 240'000 </t>
  </si>
  <si>
    <t xml:space="preserve">Variante 2: einzutragende Daten = Elternanteile Raster 1B </t>
  </si>
  <si>
    <t xml:space="preserve">wenn gewünscht </t>
  </si>
  <si>
    <t xml:space="preserve">wenn gewünscht </t>
  </si>
  <si>
    <t xml:space="preserve">Raster 1B
(ohne Beitrag Staat) </t>
  </si>
  <si>
    <t>Raster 2B
(mit Beitrag Staat)</t>
  </si>
  <si>
    <t>Raster 2B
(mit Beitrag Staat)</t>
  </si>
  <si>
    <t>Raster 2B
(mit Beitrag Staat)</t>
  </si>
  <si>
    <t>Fr. / Stunde</t>
  </si>
  <si>
    <t>Fr. / Stunde</t>
  </si>
  <si>
    <t>Fr. / Stunde</t>
  </si>
  <si>
    <t>Fr. / Stunde</t>
  </si>
  <si>
    <t xml:space="preserve">1 unterhaltspflichtiges Kind </t>
  </si>
  <si>
    <t xml:space="preserve">1 unterhaltspflichtiges Kind </t>
  </si>
  <si>
    <t xml:space="preserve">2 unterhaltspflichtige Kinder </t>
  </si>
  <si>
    <t>3 unterhaltspflichtige Kinder</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</si>
  <si>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</si>
  <si>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</si>
  <si>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</si>
  <si>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</si>
  <si>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</si>
  <si>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</si>
  <si>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</si>
  <si>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</si>
  <si>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</si>
  <si>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</si>
  <si>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</si>
  <si>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</si>
  <si>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</si>
  <si>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</si>
  <si>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</si>
  <si>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</si>
  <si>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</si>
  <si>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</si>
  <si>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</si>
  <si>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</si>
  <si>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</si>
  <si>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</si>
  <si>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</si>
  <si>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</si>
  <si>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30'000</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</si>
  <si>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</si>
  <si>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</si>
  <si>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</si>
  <si>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</si>
  <si>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</si>
  <si>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</si>
  <si>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</si>
  <si>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</si>
  <si>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</si>
  <si>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</si>
  <si>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</si>
  <si>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</si>
  <si>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</si>
  <si>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160'000 - 169'999</t>
  </si>
  <si>
    <t>170'000 - 179'999</t>
  </si>
  <si>
    <t>180'000 - 189'999</t>
  </si>
  <si>
    <t>190'000 - 199'999</t>
  </si>
  <si>
    <t>200'000 - 209'999</t>
  </si>
  <si>
    <t>210'000 - 219'999</t>
  </si>
  <si>
    <t>220'000 - 229'999</t>
  </si>
  <si>
    <t>230'000 - 239'999</t>
  </si>
  <si>
    <t xml:space="preserve"> ab 240'000 </t>
  </si>
  <si>
    <t xml:space="preserve">Umwandlungstabelle «Feste Einkommensklassen»_Fr./Std. und nach jährlichem steuerbarem Einkommen (Tabelle gibt identische Einkommensklassen vor) </t>
  </si>
  <si>
    <t xml:space="preserve">Name des Vereins </t>
  </si>
  <si>
    <t xml:space="preserve">Boutat-Ortwein-Studie: durchschnittliche Kosten/Std. = </t>
  </si>
  <si>
    <t xml:space="preserve">Schätzung </t>
  </si>
  <si>
    <t xml:space="preserve">minus Anteil Staat+Anteil Arbeitgeber </t>
  </si>
  <si>
    <t xml:space="preserve">Steuerbares Einkommen &lt; 20'000: Elterntarif Höchstbetrag (Fr./Tag): </t>
  </si>
  <si>
    <t xml:space="preserve">Variante 1: einzutragende Daten = Elterntarife Raster 1A </t>
  </si>
  <si>
    <t xml:space="preserve">Raster 1A
(ohne Beitrag Staat) </t>
  </si>
  <si>
    <t>Raster 2A
(mit Beitrag Staat)</t>
  </si>
  <si>
    <t xml:space="preserve">Steuerbares Einkommen </t>
  </si>
  <si>
    <t xml:space="preserve">Fr. / Tag </t>
  </si>
  <si>
    <t xml:space="preserve">Fr. / Tag </t>
  </si>
  <si>
    <t xml:space="preserve">1 unterhaltspflichtiges Kind </t>
  </si>
  <si>
    <t xml:space="preserve">1 unterhaltspflichtiges Kind </t>
  </si>
  <si>
    <t xml:space="preserve">Eltern </t>
  </si>
  <si>
    <t>Gemeinde</t>
  </si>
  <si>
    <t xml:space="preserve">Eltern </t>
  </si>
  <si>
    <t>Gemeinde</t>
  </si>
  <si>
    <t xml:space="preserve">Fr. </t>
  </si>
  <si>
    <t>%</t>
  </si>
  <si>
    <t xml:space="preserve">Fr. </t>
  </si>
  <si>
    <t>%</t>
  </si>
  <si>
    <t xml:space="preserve">Fr. </t>
  </si>
  <si>
    <t>%</t>
  </si>
  <si>
    <t xml:space="preserve">Fr. </t>
  </si>
  <si>
    <t>%</t>
  </si>
  <si>
    <t>20'000</t>
  </si>
  <si>
    <t>20'000 - 29'999</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</si>
  <si>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</si>
  <si>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</si>
  <si>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</si>
  <si>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</si>
  <si>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</si>
  <si>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</si>
  <si>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</si>
  <si>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</si>
  <si>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</si>
  <si>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</si>
  <si>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</si>
  <si>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</si>
  <si>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</si>
  <si>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160'000 - 169'999</t>
  </si>
  <si>
    <t>170'000 - 179'999</t>
  </si>
  <si>
    <t>180'000 - 189'999</t>
  </si>
  <si>
    <t>190'000 - 199'999</t>
  </si>
  <si>
    <t xml:space="preserve"> ab 200'000</t>
  </si>
  <si>
    <t xml:space="preserve">Variante 2: einzutragende Daten = Elternanteile Raster 1B </t>
  </si>
  <si>
    <t xml:space="preserve">Raster 1B
(ohne Beitrag Staat) </t>
  </si>
  <si>
    <t>Raster 2B
(mit Beitrag Staat)</t>
  </si>
  <si>
    <t xml:space="preserve">Steuerbares Einkommen </t>
  </si>
  <si>
    <t xml:space="preserve">Fr. / Tag </t>
  </si>
  <si>
    <t xml:space="preserve">Fr. / Tag </t>
  </si>
  <si>
    <t xml:space="preserve">1 unterhaltspflichtiges Kind </t>
  </si>
  <si>
    <t xml:space="preserve">1 unterhaltspflichtiges Kind </t>
  </si>
  <si>
    <t xml:space="preserve">Eltern </t>
  </si>
  <si>
    <t>Gemeinde</t>
  </si>
  <si>
    <t xml:space="preserve">Eltern </t>
  </si>
  <si>
    <t>Gemeinde</t>
  </si>
  <si>
    <t xml:space="preserve">Fr. </t>
  </si>
  <si>
    <t>%</t>
  </si>
  <si>
    <t xml:space="preserve">Fr. </t>
  </si>
  <si>
    <t>%</t>
  </si>
  <si>
    <t xml:space="preserve">Fr. </t>
  </si>
  <si>
    <t>%</t>
  </si>
  <si>
    <t xml:space="preserve">Fr. </t>
  </si>
  <si>
    <t>%</t>
  </si>
  <si>
    <t>20'000</t>
  </si>
  <si>
    <t>20'000 - 29'999</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</si>
  <si>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</si>
  <si>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</si>
  <si>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</si>
  <si>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</si>
  <si>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</si>
  <si>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</si>
  <si>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</si>
  <si>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</si>
  <si>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</si>
  <si>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</si>
  <si>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</si>
  <si>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</si>
  <si>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</si>
  <si>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160'000 - 169'999</t>
  </si>
  <si>
    <t>170'000 - 179'999</t>
  </si>
  <si>
    <t>180'000 - 189'999</t>
  </si>
  <si>
    <t>190'000 - 199'999</t>
  </si>
  <si>
    <t xml:space="preserve"> ab 200'000</t>
  </si>
  <si>
    <t xml:space="preserve">Umwandlungstabelle «Freie Einkommensklassen»_Fr./Std. und nach jährlichem Bruttoeinkommen (Tabelle, in der spezifische Einkommensklassen eingetragen werden können) </t>
  </si>
  <si>
    <t xml:space="preserve">Name des Vereins </t>
  </si>
  <si>
    <t xml:space="preserve">Anteil Staat 10 % </t>
  </si>
  <si>
    <t xml:space="preserve">Boutat-Ortwein-Studie: durchschnittliche Kosten/Std. = </t>
  </si>
  <si>
    <t xml:space="preserve">Anteil Arbeitgeber </t>
  </si>
  <si>
    <t xml:space="preserve">Schätzung </t>
  </si>
  <si>
    <t xml:space="preserve">Kostendeckender Nettopreis pro Tag in Fr. </t>
  </si>
  <si>
    <t xml:space="preserve">minus Anteil Staat+Anteil Arbeitgeber </t>
  </si>
  <si>
    <t xml:space="preserve">Elterntarif Mindestbetrag (Fr./Tag): </t>
  </si>
  <si>
    <t xml:space="preserve">Variante 1: einzutragende Daten = Elterntarife Raster 1 </t>
  </si>
  <si>
    <t xml:space="preserve">wenn gewünscht </t>
  </si>
  <si>
    <t xml:space="preserve">wenn gewünscht </t>
  </si>
  <si>
    <t xml:space="preserve">Raster 1
(ohne Beitrag Staat) </t>
  </si>
  <si>
    <t>Raster 2
(mit Beitrag Staat)</t>
  </si>
  <si>
    <t>Raster 2
(mit Beitrag Staat)</t>
  </si>
  <si>
    <t>Raster 2
(mit Beitrag Staat)</t>
  </si>
  <si>
    <t>Fr. / Stunde</t>
  </si>
  <si>
    <t>Fr. / Stunde</t>
  </si>
  <si>
    <t>Fr. / Stunde</t>
  </si>
  <si>
    <t>Fr. / Stunde</t>
  </si>
  <si>
    <t xml:space="preserve">1 unterhaltspflichtiges Kind </t>
  </si>
  <si>
    <t xml:space="preserve">1 unterhaltspflichtiges Kind </t>
  </si>
  <si>
    <t xml:space="preserve">2 unterhaltspflichtige Kinder </t>
  </si>
  <si>
    <t>3 unterhaltspflichtige Kinder</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</si>
  <si>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</si>
  <si>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</si>
  <si>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</si>
  <si>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</si>
  <si>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</si>
  <si>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</si>
  <si>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</si>
  <si>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</si>
  <si>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</si>
  <si>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</si>
  <si>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</si>
  <si>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</si>
  <si>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</si>
  <si>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</si>
  <si>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</si>
  <si>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</si>
  <si>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</si>
  <si>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</si>
  <si>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</si>
  <si>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</si>
  <si>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</si>
  <si>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</si>
  <si>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</si>
  <si>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</si>
  <si>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Umwandlungstabelle «Freie Einkommensklassen»_Fr./Std. und nach jährlichem steuerbarem Einkommen (Tabelle, in der spezifische Einkommensklassen eingetragen werden können) </t>
  </si>
  <si>
    <t xml:space="preserve">Name des Vereins </t>
  </si>
  <si>
    <t xml:space="preserve">Boutat-Ortwein-Studie: durchschnittliche Kosten/Std. = </t>
  </si>
  <si>
    <t xml:space="preserve">Schätzung </t>
  </si>
  <si>
    <t xml:space="preserve">minus Anteil Staat+Anteil Arbeitgeber </t>
  </si>
  <si>
    <t xml:space="preserve">Variante 1: einzutragende Daten = Elterntarife Raster 1 </t>
  </si>
  <si>
    <t xml:space="preserve">Raster 1
(ohne Beitrag Staat) </t>
  </si>
  <si>
    <t>Raster 2
(mit Beitrag Staat)</t>
  </si>
  <si>
    <t xml:space="preserve">Steuerbares Einkommen </t>
  </si>
  <si>
    <t xml:space="preserve">Fr. / Tag </t>
  </si>
  <si>
    <t xml:space="preserve">Fr. / Tag </t>
  </si>
  <si>
    <t xml:space="preserve">1 unterhaltspflichtiges Kind </t>
  </si>
  <si>
    <t xml:space="preserve">1 unterhaltspflichtiges Kind </t>
  </si>
  <si>
    <t xml:space="preserve">Eltern </t>
  </si>
  <si>
    <t>Gemeinde</t>
  </si>
  <si>
    <t xml:space="preserve">Eltern </t>
  </si>
  <si>
    <t>Gemeinde</t>
  </si>
  <si>
    <t xml:space="preserve">Fr. </t>
  </si>
  <si>
    <t>%</t>
  </si>
  <si>
    <t xml:space="preserve">Fr. </t>
  </si>
  <si>
    <t>%</t>
  </si>
  <si>
    <t xml:space="preserve">Fr. </t>
  </si>
  <si>
    <t>%</t>
  </si>
  <si>
    <t xml:space="preserve">Fr. </t>
  </si>
  <si>
    <t>%</t>
  </si>
  <si>
    <t xml:space="preserve">Jährliches Bruttoeinkommen </t>
  </si>
  <si>
    <t>Fr. / Stunde</t>
  </si>
  <si>
    <t xml:space="preserve">Jährliches Bruttoeinkommen </t>
  </si>
  <si>
    <t>Fr. / Stunde</t>
  </si>
  <si>
    <t xml:space="preserve">Steuerbares Einkommen </t>
  </si>
  <si>
    <t>Fr. / Stunde</t>
  </si>
  <si>
    <t xml:space="preserve">Steuerbares Einkommen </t>
  </si>
  <si>
    <t>Fr. / Stunde</t>
  </si>
  <si>
    <t xml:space="preserve">1 unterhaltspflichtiges Kind </t>
  </si>
  <si>
    <t xml:space="preserve">1 unterhaltspflichtiges Kind </t>
  </si>
  <si>
    <t xml:space="preserve">1 unterhaltspflichtiges Kind </t>
  </si>
  <si>
    <t xml:space="preserve">1 unterhaltspflichtiges Kind </t>
  </si>
  <si>
    <t>(ohne Beitrag Staat + Arbeitgeber)</t>
  </si>
  <si>
    <t>(ohne Beitrag Staat + Arbeitgeber)</t>
  </si>
  <si>
    <t>(ohne Beitrag Staat + Arbeitgeber)</t>
  </si>
  <si>
    <t>(ohne Beitrag Staat + Arbeitgeber)</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</si>
  <si>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</si>
  <si>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</si>
  <si>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</si>
  <si>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</si>
  <si>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</si>
  <si>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</si>
  <si>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</si>
  <si>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</si>
  <si>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</si>
  <si>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</si>
  <si>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</si>
  <si>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</si>
  <si>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</si>
  <si>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</si>
  <si>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</si>
  <si>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</si>
  <si>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</si>
  <si>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</si>
  <si>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</si>
  <si>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</si>
  <si>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</si>
  <si>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</si>
  <si>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</si>
  <si>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</si>
  <si>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30'000</t>
  </si>
  <si>
    <t>30'000</t>
  </si>
  <si>
    <t>20'000</t>
  </si>
  <si>
    <t>20'000</t>
  </si>
  <si>
    <t>30'000 - 39'999</t>
  </si>
  <si>
    <t>30'000 - 39'999</t>
  </si>
  <si>
    <t>20'000 - 29'999</t>
  </si>
  <si>
    <t>20'000 - 29'999</t>
  </si>
  <si>
    <t>40'000 - 49'999</t>
  </si>
  <si>
    <t>40'000 - 49'999</t>
  </si>
  <si>
    <t>30'000 - 39'999</t>
  </si>
  <si>
    <t>30'000 - 39'999</t>
  </si>
  <si>
    <t>50'000 - 59'999</t>
  </si>
  <si>
    <t>50'000 - 59'999</t>
  </si>
  <si>
    <t>40'000 - 49'999</t>
  </si>
  <si>
    <t>40'000 - 49'999</t>
  </si>
  <si>
    <t>60'000 - 69'999</t>
  </si>
  <si>
    <t>60'000 - 69'999</t>
  </si>
  <si>
    <t>50'000 - 59'999</t>
  </si>
  <si>
    <t>50'000 - 59'999</t>
  </si>
  <si>
    <t>70'000 - 79'999</t>
  </si>
  <si>
    <t>70'000 - 79'999</t>
  </si>
  <si>
    <t>60'000 - 69'999</t>
  </si>
  <si>
    <t>60'000 - 69'999</t>
  </si>
  <si>
    <t>80'000 - 89'999</t>
  </si>
  <si>
    <t>80'000 - 89'999</t>
  </si>
  <si>
    <t>70'000 - 79'999</t>
  </si>
  <si>
    <t>70'000 - 79'999</t>
  </si>
  <si>
    <t>90'000 - 99'999</t>
  </si>
  <si>
    <t>90'000 - 99'999</t>
  </si>
  <si>
    <t>80'000 - 89'999</t>
  </si>
  <si>
    <t>80'000 - 89'999</t>
  </si>
  <si>
    <t>100'000 - 109'999</t>
  </si>
  <si>
    <t>100'000 - 109'999</t>
  </si>
  <si>
    <t>90'000 - 99'999</t>
  </si>
  <si>
    <t>90'000 - 99'999</t>
  </si>
  <si>
    <t>110'000 - 119'999</t>
  </si>
  <si>
    <t>110'000 - 119'999</t>
  </si>
  <si>
    <t>100'000 - 109'999</t>
  </si>
  <si>
    <t>100'000 - 109'999</t>
  </si>
  <si>
    <t>120'000 - 129'999</t>
  </si>
  <si>
    <t>120'000 - 129'999</t>
  </si>
  <si>
    <t>110'000 - 119'999</t>
  </si>
  <si>
    <t>110'000 - 119'999</t>
  </si>
  <si>
    <t>130'000 - 139'999</t>
  </si>
  <si>
    <t>130'000 - 139'999</t>
  </si>
  <si>
    <t>120'000 - 129'999</t>
  </si>
  <si>
    <t>120'000 - 129'999</t>
  </si>
  <si>
    <t>140'000 - 149'999</t>
  </si>
  <si>
    <t>140'000 - 149'999</t>
  </si>
  <si>
    <t>130'000 - 139'999</t>
  </si>
  <si>
    <t>130'000 - 139'999</t>
  </si>
  <si>
    <t>150'000 - 159'999</t>
  </si>
  <si>
    <t>150'000 - 159'999</t>
  </si>
  <si>
    <t>140'000 - 149'999</t>
  </si>
  <si>
    <t>140'000 - 149'999</t>
  </si>
  <si>
    <t>160'000 - 169'999</t>
  </si>
  <si>
    <t>160'000 - 169'999</t>
  </si>
  <si>
    <t>150'000 - 159'999</t>
  </si>
  <si>
    <t>150'000 - 159'999</t>
  </si>
  <si>
    <t>170'000 - 179'999</t>
  </si>
  <si>
    <t>170'000 - 179'999</t>
  </si>
  <si>
    <t>160'000 - 169'999</t>
  </si>
  <si>
    <t>160'000 - 169'999</t>
  </si>
  <si>
    <t>180'000 - 189'999</t>
  </si>
  <si>
    <t>180'000 - 189'999</t>
  </si>
  <si>
    <t>170'000 - 179'999</t>
  </si>
  <si>
    <t>170'000 - 179'999</t>
  </si>
  <si>
    <t>190'000 - 199'999</t>
  </si>
  <si>
    <t>190'000 - 199'999</t>
  </si>
  <si>
    <t>180'000 - 189'999</t>
  </si>
  <si>
    <t>180'000 - 189'999</t>
  </si>
  <si>
    <t>200'000 - 209'999</t>
  </si>
  <si>
    <t>200'000 - 209'999</t>
  </si>
  <si>
    <t>190'000 - 199'999</t>
  </si>
  <si>
    <t>190'000 - 199'999</t>
  </si>
  <si>
    <t>210'000 - 219'999</t>
  </si>
  <si>
    <t>210'000 - 219'999</t>
  </si>
  <si>
    <t xml:space="preserve"> ab 200'000</t>
  </si>
  <si>
    <t xml:space="preserve"> ab 200'000</t>
  </si>
  <si>
    <t>220'000 - 229'999</t>
  </si>
  <si>
    <t>220'000 - 229'999</t>
  </si>
  <si>
    <t>230'000 - 239'999</t>
  </si>
  <si>
    <t>230'000 - 239'999</t>
  </si>
  <si>
    <t xml:space="preserve"> ab 240'000 </t>
  </si>
  <si>
    <t xml:space="preserve"> ab 240'000 </t>
  </si>
  <si>
    <t xml:space="preserve">Jährliches Bruttoeinkommen </t>
  </si>
  <si>
    <t>Fr. / Stunde</t>
  </si>
  <si>
    <t xml:space="preserve">Jährliches Bruttoeinkommen </t>
  </si>
  <si>
    <t>Fr. / Stunde</t>
  </si>
  <si>
    <t xml:space="preserve">Steuerbares Einkommen </t>
  </si>
  <si>
    <t>Fr. / Stunde</t>
  </si>
  <si>
    <t xml:space="preserve">Steuerbares Einkommen </t>
  </si>
  <si>
    <t>Fr. / Stunde</t>
  </si>
  <si>
    <t xml:space="preserve">1 unterhaltspflichtiges Kind </t>
  </si>
  <si>
    <t xml:space="preserve">1 unterhaltspflichtiges Kind </t>
  </si>
  <si>
    <t xml:space="preserve">1 unterhaltspflichtiges Kind </t>
  </si>
  <si>
    <t xml:space="preserve">1 unterhaltspflichtiges Kind </t>
  </si>
  <si>
    <t>(mit Beitrag Staat + Arbeitgeber)</t>
  </si>
  <si>
    <t>(mit Beitrag Staat + Arbeitgeber)</t>
  </si>
  <si>
    <t>(mit Beitrag Staat + Arbeitgeber)</t>
  </si>
  <si>
    <t>(mit Beitrag Staat + Arbeitgeber)</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</si>
  <si>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</si>
  <si>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</si>
  <si>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</si>
  <si>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</si>
  <si>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</si>
  <si>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</si>
  <si>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</si>
  <si>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</si>
  <si>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</si>
  <si>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</si>
  <si>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</si>
  <si>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</si>
  <si>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</si>
  <si>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</si>
  <si>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</si>
  <si>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</si>
  <si>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</si>
  <si>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</si>
  <si>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</si>
  <si>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</si>
  <si>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</si>
  <si>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</si>
  <si>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</si>
  <si>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</si>
  <si>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30'000</t>
  </si>
  <si>
    <t>30'000</t>
  </si>
  <si>
    <t>20'000</t>
  </si>
  <si>
    <t>20'000</t>
  </si>
  <si>
    <t>30'000 - 39'999</t>
  </si>
  <si>
    <t>30'000 - 39'999</t>
  </si>
  <si>
    <t>20'000 - 29'999</t>
  </si>
  <si>
    <t>20'000 - 29'999</t>
  </si>
  <si>
    <t>40'000 - 49'999</t>
  </si>
  <si>
    <t>40'000 - 49'999</t>
  </si>
  <si>
    <t>30'000 - 39'999</t>
  </si>
  <si>
    <t>30'000 - 39'999</t>
  </si>
  <si>
    <t>50'000 - 59'999</t>
  </si>
  <si>
    <t>50'000 - 59'999</t>
  </si>
  <si>
    <t>40'000 - 49'999</t>
  </si>
  <si>
    <t>40'000 - 49'999</t>
  </si>
  <si>
    <t>60'000 - 69'999</t>
  </si>
  <si>
    <t>60'000 - 69'999</t>
  </si>
  <si>
    <t>50'000 - 59'999</t>
  </si>
  <si>
    <t>50'000 - 59'999</t>
  </si>
  <si>
    <t>70'000 - 79'999</t>
  </si>
  <si>
    <t>70'000 - 79'999</t>
  </si>
  <si>
    <t>60'000 - 69'999</t>
  </si>
  <si>
    <t>60'000 - 69'999</t>
  </si>
  <si>
    <t>80'000 - 89'999</t>
  </si>
  <si>
    <t>80'000 - 89'999</t>
  </si>
  <si>
    <t>70'000 - 79'999</t>
  </si>
  <si>
    <t>70'000 - 79'999</t>
  </si>
  <si>
    <t>90'000 - 99'999</t>
  </si>
  <si>
    <t>90'000 - 99'999</t>
  </si>
  <si>
    <t>80'000 - 89'999</t>
  </si>
  <si>
    <t>80'000 - 89'999</t>
  </si>
  <si>
    <t>100'000 - 109'999</t>
  </si>
  <si>
    <t>100'000 - 109'999</t>
  </si>
  <si>
    <t>90'000 - 99'999</t>
  </si>
  <si>
    <t>90'000 - 99'999</t>
  </si>
  <si>
    <t>110'000 - 119'999</t>
  </si>
  <si>
    <t>110'000 - 119'999</t>
  </si>
  <si>
    <t>100'000 - 109'999</t>
  </si>
  <si>
    <t>100'000 - 109'999</t>
  </si>
  <si>
    <t>120'000 - 129'999</t>
  </si>
  <si>
    <t>120'000 - 129'999</t>
  </si>
  <si>
    <t>110'000 - 119'999</t>
  </si>
  <si>
    <t>110'000 - 119'999</t>
  </si>
  <si>
    <t>130'000 - 139'999</t>
  </si>
  <si>
    <t>130'000 - 139'999</t>
  </si>
  <si>
    <t>120'000 - 129'999</t>
  </si>
  <si>
    <t>120'000 - 129'999</t>
  </si>
  <si>
    <t>140'000 - 149'999</t>
  </si>
  <si>
    <t>140'000 - 149'999</t>
  </si>
  <si>
    <t>130'000 - 139'999</t>
  </si>
  <si>
    <t>130'000 - 139'999</t>
  </si>
  <si>
    <t>150'000 - 159'999</t>
  </si>
  <si>
    <t>150'000 - 159'999</t>
  </si>
  <si>
    <t>140'000 - 149'999</t>
  </si>
  <si>
    <t>140'000 - 149'999</t>
  </si>
  <si>
    <t>160'000 - 169'999</t>
  </si>
  <si>
    <t>160'000 - 169'999</t>
  </si>
  <si>
    <t>150'000 - 159'999</t>
  </si>
  <si>
    <t>150'000 - 159'999</t>
  </si>
  <si>
    <t>170'000 - 179'999</t>
  </si>
  <si>
    <t>170'000 - 179'999</t>
  </si>
  <si>
    <t>160'000 - 169'999</t>
  </si>
  <si>
    <t>160'000 - 169'999</t>
  </si>
  <si>
    <t>180'000 - 189'999</t>
  </si>
  <si>
    <t>180'000 - 189'999</t>
  </si>
  <si>
    <t>170'000 - 179'999</t>
  </si>
  <si>
    <t>170'000 - 179'999</t>
  </si>
  <si>
    <t>190'000 - 199'999</t>
  </si>
  <si>
    <t>190'000 - 199'999</t>
  </si>
  <si>
    <t>180'000 - 189'999</t>
  </si>
  <si>
    <t>180'000 - 189'999</t>
  </si>
  <si>
    <t>200'000 - 209'999</t>
  </si>
  <si>
    <t>200'000 - 209'999</t>
  </si>
  <si>
    <t>190'000 - 199'999</t>
  </si>
  <si>
    <t>190'000 - 199'999</t>
  </si>
  <si>
    <t>210'000 - 219'999</t>
  </si>
  <si>
    <t>210'000 - 219'999</t>
  </si>
  <si>
    <t xml:space="preserve"> ab 200'000</t>
  </si>
  <si>
    <t xml:space="preserve"> ab 200'000</t>
  </si>
  <si>
    <t>220'000 - 229'999</t>
  </si>
  <si>
    <t>220'000 - 229'999</t>
  </si>
  <si>
    <t>230'000 - 239'999</t>
  </si>
  <si>
    <t>230'000 - 239'999</t>
  </si>
  <si>
    <t xml:space="preserve"> ab 240'000 </t>
  </si>
  <si>
    <t xml:space="preserve"> ab 240'000 </t>
  </si>
  <si>
    <t/>
  </si>
  <si>
    <t xml:space="preserve">Einkommen &lt; 40'000: Elterntarif Höchstbetrag (Fr./Tag): </t>
  </si>
  <si>
    <t xml:space="preserve">Steuerbares Einkommen &lt; 40'000: Elterntarif Höchstbetrag (Fr./Tag): </t>
  </si>
  <si>
    <t>&lt;46800</t>
  </si>
  <si>
    <t xml:space="preserve">Steuer Einkommen &lt; 40'000: Elterntarif Höchstbetrag (Fr./Tag): </t>
  </si>
  <si>
    <r>
      <rPr>
        <b/>
        <sz val="10"/>
        <color indexed="8"/>
        <rFont val="Arial"/>
        <family val="2"/>
      </rPr>
      <t>UMWANDLUNGSTABELLEN FAMILIENERGÄNZENDE TAGESBETREUUNG</t>
    </r>
    <r>
      <rPr>
        <b/>
        <sz val="12"/>
        <color indexed="8"/>
        <rFont val="Arial"/>
        <family val="2"/>
      </rPr>
      <t xml:space="preserve">
Anweisungen</t>
    </r>
    <r>
      <rPr>
        <sz val="10"/>
        <color indexed="8"/>
        <rFont val="Arial"/>
        <family val="2"/>
      </rPr>
      <t xml:space="preserve">
Dieses Dokument besteht aus 2 Tabellen:
- 2 Tabellen «</t>
    </r>
    <r>
      <rPr>
        <b/>
        <sz val="10"/>
        <color indexed="62"/>
        <rFont val="Arial"/>
        <family val="2"/>
      </rPr>
      <t>Freie Einkommensklassen</t>
    </r>
    <r>
      <rPr>
        <sz val="10"/>
        <color indexed="8"/>
        <rFont val="Arial"/>
        <family val="2"/>
      </rPr>
      <t>» (blaue Tabellenblätter): Umwandlungstabellen, in denen die Einkommensklassen der jeweiligen Einrichtung eingetragen werden können. Mit den Tabellen «</t>
    </r>
    <r>
      <rPr>
        <b/>
        <sz val="10"/>
        <color indexed="62"/>
        <rFont val="Arial"/>
        <family val="2"/>
      </rPr>
      <t>Freie Einkommensklassen</t>
    </r>
    <r>
      <rPr>
        <sz val="10"/>
        <color indexed="8"/>
        <rFont val="Arial"/>
        <family val="2"/>
      </rPr>
      <t xml:space="preserve">» können die Einrichtungen ihre Tarife anpassen und gleichzeitig ihre eigenen Einkommensklassen beibehalten. 
Diese Tabellen sind somit die Grundlage für die Verabschiedung der neuen Tarife. 
</t>
    </r>
    <r>
      <rPr>
        <b/>
        <sz val="10"/>
        <color indexed="8"/>
        <rFont val="Arial"/>
        <family val="2"/>
      </rPr>
      <t>Vorgehen:</t>
    </r>
    <r>
      <rPr>
        <sz val="10"/>
        <color indexed="8"/>
        <rFont val="Arial"/>
        <family val="2"/>
      </rPr>
      <t xml:space="preserve">
</t>
    </r>
    <r>
      <rPr>
        <b/>
        <sz val="10"/>
        <color indexed="8"/>
        <rFont val="Arial"/>
        <family val="2"/>
      </rPr>
      <t>1. Ausfüllen einer Tabelle «Freie Einkommensklassen» (blaue Tabellenblätter)</t>
    </r>
    <r>
      <rPr>
        <sz val="10"/>
        <color indexed="8"/>
        <rFont val="Arial"/>
        <family val="2"/>
      </rPr>
      <t xml:space="preserve">
&gt; Wählen Sie das Tabellenblatt  «Freie Einkommenskl._Brutto.» oder «Freie Einkommenskl._Steuerb.», je nach dem, ob Ihre derzeitigen Tarife anhand des Brutto- oder des steuerbaren Einkommens berechnet werden.
&gt; Tragen Sie den Namen des Vereins ein (Zeile 2) 
&gt; Tragen Sie den kostendeckenden Stundenpreis ein (kostendeckender Preis einer Betreuungsstunde durch eine Tagesfamilie) (Zeile 3) 
&gt; Tragen Sie in der linken Spalte die Einkommensklassen Ihrer Einrichtung ein und in der rechten Spalten den Preis, den die Eltern normalerweise bezahlen (vor der Umwandlung).
 Die Umwandlungstabelle überträgt den Beitrag Staat–Arbeitgeber auf den Elterntarif und schlägt ein neues Tarifsystem vor (Raster 2). Die Ergebnisse aus der Umwandlung müssen für die Anpassung der aktuellen Tarife verwendet werden. 
Umwandlung für das 2. oder 3. unterhaltspflichtige Kind: 
Wenn Sie diese Umwandlungstabelle auch für die Anpassung Ihrer Betreuungstarife für das 2. und 3. Kind verwenden wollen: 
&gt; tragen Sie zuoberst in den Tabellen (Raster 2A «2 unterhaltspflichtige Kinder» &amp; Raster 2A «3 unterhaltspflichtige Kinder») den Anteil des Tarifs Ihres Vereins für Familien mit einem Kind ein (z. B.0.85 = Tarif, der 85 % des Tarifs für eine Familie mit einem unterhaltspflichtigen Kind entspricht). 
GSD/JA_September 2016</t>
    </r>
  </si>
</sst>
</file>

<file path=xl/styles.xml><?xml version="1.0" encoding="utf-8"?>
<styleSheet xmlns="http://schemas.openxmlformats.org/spreadsheetml/2006/main">
  <numFmts count="1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s>
  <fonts count="47">
    <font>
      <sz val="11"/>
      <color theme="1"/>
      <name val="Calibri"/>
      <family val="2"/>
    </font>
    <font>
      <sz val="11"/>
      <color indexed="8"/>
      <name val="Calibri"/>
      <family val="2"/>
    </font>
    <font>
      <b/>
      <sz val="11"/>
      <color indexed="8"/>
      <name val="Calibri"/>
      <family val="2"/>
    </font>
    <font>
      <b/>
      <sz val="16"/>
      <color indexed="8"/>
      <name val="Calibri"/>
      <family val="2"/>
    </font>
    <font>
      <sz val="11"/>
      <name val="Calibri"/>
      <family val="2"/>
    </font>
    <font>
      <sz val="9"/>
      <color indexed="8"/>
      <name val="Arial"/>
      <family val="2"/>
    </font>
    <font>
      <sz val="10"/>
      <color indexed="8"/>
      <name val="Arial"/>
      <family val="2"/>
    </font>
    <font>
      <b/>
      <sz val="12"/>
      <color indexed="8"/>
      <name val="Calibri"/>
      <family val="2"/>
    </font>
    <font>
      <sz val="10"/>
      <name val="Arial"/>
      <family val="2"/>
    </font>
    <font>
      <i/>
      <sz val="11"/>
      <color indexed="8"/>
      <name val="Calibri"/>
      <family val="2"/>
    </font>
    <font>
      <b/>
      <sz val="12"/>
      <color indexed="8"/>
      <name val="Arial"/>
      <family val="2"/>
    </font>
    <font>
      <b/>
      <sz val="10"/>
      <color indexed="8"/>
      <name val="Arial"/>
      <family val="2"/>
    </font>
    <font>
      <b/>
      <sz val="10"/>
      <color indexed="62"/>
      <name val="Arial"/>
      <family val="2"/>
    </font>
    <font>
      <sz val="10"/>
      <color indexed="36"/>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6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3" tint="0.399980008602142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6"/>
        <bgColor indexed="64"/>
      </patternFill>
    </fill>
    <fill>
      <patternFill patternType="solid">
        <fgColor indexed="31"/>
        <bgColor indexed="64"/>
      </patternFill>
    </fill>
    <fill>
      <patternFill patternType="solid">
        <fgColor theme="3" tint="0.7999799847602844"/>
        <bgColor indexed="64"/>
      </patternFill>
    </fill>
    <fill>
      <patternFill patternType="solid">
        <fgColor theme="7" tint="0.599960029125213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top/>
      <bottom/>
    </border>
    <border>
      <left style="thin"/>
      <right/>
      <top/>
      <bottom style="thin"/>
    </border>
    <border>
      <left/>
      <right style="thin"/>
      <top/>
      <bottom/>
    </border>
    <border>
      <left/>
      <right style="thin"/>
      <top/>
      <bottom style="thin"/>
    </border>
    <border>
      <left/>
      <right/>
      <top style="thin"/>
      <bottom style="double"/>
    </border>
    <border>
      <left/>
      <right/>
      <top/>
      <bottom style="thin"/>
    </border>
    <border>
      <left style="thin"/>
      <right style="thin"/>
      <top/>
      <bottom/>
    </border>
    <border>
      <left/>
      <right style="thin"/>
      <top style="thin"/>
      <bottom/>
    </border>
    <border>
      <left style="thin"/>
      <right style="thin"/>
      <top/>
      <bottom style="thin"/>
    </border>
    <border>
      <left style="thin"/>
      <right style="thin"/>
      <top style="thin"/>
      <bottom/>
    </border>
    <border>
      <left style="thin">
        <color theme="0"/>
      </left>
      <right style="thin">
        <color theme="0"/>
      </right>
      <top style="thin">
        <color theme="0"/>
      </top>
      <bottom style="thin">
        <color theme="0"/>
      </bottom>
    </border>
    <border>
      <left style="thin">
        <color indexed="62"/>
      </left>
      <right/>
      <top style="thin">
        <color indexed="62"/>
      </top>
      <bottom/>
    </border>
    <border>
      <left/>
      <right/>
      <top style="thin">
        <color indexed="62"/>
      </top>
      <bottom/>
    </border>
    <border>
      <left/>
      <right style="thin">
        <color indexed="62"/>
      </right>
      <top style="thin">
        <color indexed="62"/>
      </top>
      <bottom/>
    </border>
    <border>
      <left style="thin">
        <color indexed="62"/>
      </left>
      <right/>
      <top/>
      <bottom/>
    </border>
    <border>
      <left/>
      <right style="thin">
        <color indexed="62"/>
      </right>
      <top/>
      <bottom/>
    </border>
    <border>
      <left style="thin">
        <color indexed="62"/>
      </left>
      <right/>
      <top/>
      <bottom style="thin">
        <color indexed="62"/>
      </bottom>
    </border>
    <border>
      <left/>
      <right/>
      <top/>
      <bottom style="thin">
        <color indexed="62"/>
      </bottom>
    </border>
    <border>
      <left/>
      <right style="thin">
        <color indexed="62"/>
      </right>
      <top/>
      <bottom style="thin">
        <color indexed="62"/>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30" borderId="0" applyNumberFormat="0" applyBorder="0" applyAlignment="0" applyProtection="0"/>
    <xf numFmtId="0" fontId="8" fillId="0" borderId="0">
      <alignment/>
      <protection/>
    </xf>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37">
    <xf numFmtId="0" fontId="0" fillId="0" borderId="0" xfId="0" applyFont="1" applyAlignment="1">
      <alignment/>
    </xf>
    <xf numFmtId="4" fontId="0" fillId="33" borderId="10" xfId="0" applyNumberFormat="1" applyFill="1" applyBorder="1" applyAlignment="1" applyProtection="1">
      <alignment wrapText="1"/>
      <protection locked="0"/>
    </xf>
    <xf numFmtId="4" fontId="0" fillId="33" borderId="11" xfId="0" applyNumberFormat="1" applyFill="1" applyBorder="1" applyAlignment="1" applyProtection="1">
      <alignment wrapText="1"/>
      <protection locked="0"/>
    </xf>
    <xf numFmtId="4" fontId="0" fillId="33" borderId="12" xfId="0" applyNumberFormat="1" applyFill="1" applyBorder="1" applyAlignment="1" applyProtection="1">
      <alignment wrapText="1"/>
      <protection locked="0"/>
    </xf>
    <xf numFmtId="9" fontId="0" fillId="33" borderId="13" xfId="0" applyNumberFormat="1" applyFill="1" applyBorder="1" applyAlignment="1" applyProtection="1">
      <alignment wrapText="1"/>
      <protection locked="0"/>
    </xf>
    <xf numFmtId="9" fontId="0" fillId="33" borderId="14" xfId="0" applyNumberFormat="1" applyFill="1" applyBorder="1" applyAlignment="1" applyProtection="1">
      <alignment wrapText="1"/>
      <protection locked="0"/>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0" fillId="0" borderId="0" xfId="0" applyAlignment="1" applyProtection="1">
      <alignment/>
      <protection/>
    </xf>
    <xf numFmtId="2" fontId="2" fillId="0" borderId="0" xfId="0" applyNumberFormat="1" applyFont="1" applyAlignment="1" applyProtection="1">
      <alignment/>
      <protection/>
    </xf>
    <xf numFmtId="0" fontId="2" fillId="0" borderId="0" xfId="0" applyFont="1" applyAlignment="1" applyProtection="1">
      <alignment horizontal="left"/>
      <protection/>
    </xf>
    <xf numFmtId="2" fontId="4" fillId="0" borderId="0" xfId="0" applyNumberFormat="1" applyFont="1" applyFill="1" applyAlignment="1" applyProtection="1">
      <alignment/>
      <protection/>
    </xf>
    <xf numFmtId="0" fontId="5" fillId="0" borderId="0" xfId="0" applyFont="1" applyAlignment="1" applyProtection="1">
      <alignment/>
      <protection/>
    </xf>
    <xf numFmtId="2" fontId="0" fillId="0" borderId="0" xfId="0" applyNumberFormat="1" applyAlignment="1" applyProtection="1">
      <alignment/>
      <protection/>
    </xf>
    <xf numFmtId="0" fontId="6" fillId="0" borderId="0" xfId="0" applyFont="1" applyAlignment="1" applyProtection="1">
      <alignment/>
      <protection/>
    </xf>
    <xf numFmtId="2" fontId="2" fillId="0" borderId="15" xfId="0" applyNumberFormat="1" applyFont="1" applyFill="1" applyBorder="1" applyAlignment="1" applyProtection="1">
      <alignment/>
      <protection/>
    </xf>
    <xf numFmtId="0" fontId="7" fillId="0" borderId="0" xfId="0" applyFont="1" applyBorder="1" applyAlignment="1" applyProtection="1">
      <alignment horizontal="left" vertical="center" wrapText="1"/>
      <protection/>
    </xf>
    <xf numFmtId="0" fontId="2" fillId="0" borderId="0" xfId="0" applyFont="1" applyBorder="1" applyAlignment="1" applyProtection="1">
      <alignment horizontal="right"/>
      <protection/>
    </xf>
    <xf numFmtId="0" fontId="0" fillId="34" borderId="12" xfId="0" applyFill="1" applyBorder="1" applyAlignment="1" applyProtection="1">
      <alignment horizontal="center" wrapText="1"/>
      <protection/>
    </xf>
    <xf numFmtId="0" fontId="0" fillId="34" borderId="16" xfId="0" applyFill="1" applyBorder="1" applyAlignment="1" applyProtection="1">
      <alignment horizontal="center" wrapText="1"/>
      <protection/>
    </xf>
    <xf numFmtId="0" fontId="0" fillId="34" borderId="14" xfId="0" applyFill="1" applyBorder="1" applyAlignment="1" applyProtection="1">
      <alignment horizontal="center" wrapText="1"/>
      <protection/>
    </xf>
    <xf numFmtId="0" fontId="0" fillId="0" borderId="17" xfId="0" applyFill="1" applyBorder="1" applyAlignment="1" applyProtection="1">
      <alignment/>
      <protection/>
    </xf>
    <xf numFmtId="3" fontId="4" fillId="0" borderId="10" xfId="0" applyNumberFormat="1" applyFont="1" applyFill="1" applyBorder="1" applyAlignment="1" applyProtection="1">
      <alignment horizontal="center"/>
      <protection/>
    </xf>
    <xf numFmtId="9" fontId="0" fillId="34" borderId="13" xfId="0" applyNumberFormat="1" applyFill="1" applyBorder="1" applyAlignment="1" applyProtection="1">
      <alignment wrapText="1"/>
      <protection/>
    </xf>
    <xf numFmtId="4" fontId="0" fillId="34" borderId="10" xfId="0" applyNumberFormat="1" applyFill="1" applyBorder="1" applyAlignment="1" applyProtection="1">
      <alignment wrapText="1"/>
      <protection/>
    </xf>
    <xf numFmtId="4" fontId="0" fillId="0" borderId="10" xfId="0" applyNumberFormat="1" applyFill="1" applyBorder="1" applyAlignment="1" applyProtection="1">
      <alignment wrapText="1"/>
      <protection/>
    </xf>
    <xf numFmtId="9" fontId="0" fillId="0" borderId="18" xfId="0" applyNumberFormat="1" applyFill="1" applyBorder="1" applyAlignment="1" applyProtection="1">
      <alignment wrapText="1"/>
      <protection/>
    </xf>
    <xf numFmtId="4" fontId="0" fillId="0" borderId="17" xfId="0" applyNumberFormat="1" applyFill="1" applyBorder="1" applyAlignment="1" applyProtection="1">
      <alignment wrapText="1"/>
      <protection/>
    </xf>
    <xf numFmtId="3" fontId="4" fillId="0" borderId="11" xfId="0" applyNumberFormat="1" applyFont="1" applyFill="1" applyBorder="1" applyAlignment="1" applyProtection="1">
      <alignment horizontal="center"/>
      <protection/>
    </xf>
    <xf numFmtId="4" fontId="0" fillId="34" borderId="11" xfId="0" applyNumberFormat="1" applyFill="1" applyBorder="1" applyAlignment="1" applyProtection="1">
      <alignment wrapText="1"/>
      <protection/>
    </xf>
    <xf numFmtId="4" fontId="0" fillId="0" borderId="11" xfId="0" applyNumberFormat="1" applyFill="1" applyBorder="1" applyAlignment="1" applyProtection="1">
      <alignment wrapText="1"/>
      <protection/>
    </xf>
    <xf numFmtId="9" fontId="0" fillId="0" borderId="13" xfId="0" applyNumberFormat="1" applyFill="1" applyBorder="1" applyAlignment="1" applyProtection="1">
      <alignment wrapText="1"/>
      <protection/>
    </xf>
    <xf numFmtId="0" fontId="0" fillId="0" borderId="0" xfId="0" applyFill="1" applyBorder="1" applyAlignment="1" applyProtection="1">
      <alignment/>
      <protection/>
    </xf>
    <xf numFmtId="3" fontId="4" fillId="0" borderId="19" xfId="0" applyNumberFormat="1" applyFont="1" applyFill="1" applyBorder="1" applyAlignment="1" applyProtection="1">
      <alignment horizontal="center"/>
      <protection/>
    </xf>
    <xf numFmtId="9" fontId="0" fillId="34" borderId="14" xfId="0" applyNumberFormat="1" applyFill="1" applyBorder="1" applyAlignment="1" applyProtection="1">
      <alignment wrapText="1"/>
      <protection/>
    </xf>
    <xf numFmtId="4" fontId="0" fillId="34" borderId="12" xfId="0" applyNumberFormat="1" applyFill="1" applyBorder="1" applyAlignment="1" applyProtection="1">
      <alignment wrapText="1"/>
      <protection/>
    </xf>
    <xf numFmtId="4" fontId="2" fillId="0" borderId="12" xfId="0" applyNumberFormat="1" applyFont="1" applyFill="1" applyBorder="1" applyAlignment="1" applyProtection="1">
      <alignment wrapText="1"/>
      <protection/>
    </xf>
    <xf numFmtId="9" fontId="2" fillId="0" borderId="16" xfId="0" applyNumberFormat="1" applyFont="1" applyFill="1" applyBorder="1" applyAlignment="1" applyProtection="1">
      <alignment wrapText="1"/>
      <protection/>
    </xf>
    <xf numFmtId="4" fontId="0" fillId="0" borderId="12" xfId="0" applyNumberFormat="1" applyFill="1" applyBorder="1" applyAlignment="1" applyProtection="1">
      <alignment wrapText="1"/>
      <protection/>
    </xf>
    <xf numFmtId="9" fontId="0" fillId="0" borderId="14" xfId="0" applyNumberFormat="1" applyFill="1" applyBorder="1" applyAlignment="1" applyProtection="1">
      <alignment wrapText="1"/>
      <protection/>
    </xf>
    <xf numFmtId="3" fontId="4" fillId="0" borderId="20" xfId="0" applyNumberFormat="1" applyFont="1" applyFill="1" applyBorder="1" applyAlignment="1" applyProtection="1">
      <alignment horizontal="center"/>
      <protection/>
    </xf>
    <xf numFmtId="3" fontId="4" fillId="0" borderId="17" xfId="0" applyNumberFormat="1" applyFont="1" applyFill="1" applyBorder="1" applyAlignment="1" applyProtection="1">
      <alignment horizontal="center"/>
      <protection/>
    </xf>
    <xf numFmtId="170" fontId="2" fillId="0" borderId="0" xfId="0" applyNumberFormat="1" applyFont="1" applyFill="1" applyAlignment="1" applyProtection="1">
      <alignment/>
      <protection/>
    </xf>
    <xf numFmtId="0" fontId="0" fillId="0" borderId="16"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2" xfId="0" applyFill="1" applyBorder="1" applyAlignment="1" applyProtection="1">
      <alignment horizontal="center" wrapText="1"/>
      <protection/>
    </xf>
    <xf numFmtId="0" fontId="0" fillId="0" borderId="16"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2" fillId="0" borderId="0" xfId="0" applyFont="1" applyBorder="1" applyAlignment="1" applyProtection="1">
      <alignment horizontal="right"/>
      <protection locked="0"/>
    </xf>
    <xf numFmtId="0" fontId="0" fillId="0" borderId="0" xfId="0" applyFill="1" applyAlignment="1" applyProtection="1">
      <alignment/>
      <protection locked="0"/>
    </xf>
    <xf numFmtId="3" fontId="4" fillId="0" borderId="10"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center"/>
      <protection locked="0"/>
    </xf>
    <xf numFmtId="3" fontId="4" fillId="0" borderId="19" xfId="0" applyNumberFormat="1" applyFont="1" applyFill="1" applyBorder="1" applyAlignment="1" applyProtection="1">
      <alignment horizontal="center"/>
      <protection locked="0"/>
    </xf>
    <xf numFmtId="0" fontId="0" fillId="0" borderId="11" xfId="0" applyFill="1" applyBorder="1" applyAlignment="1" applyProtection="1">
      <alignment/>
      <protection/>
    </xf>
    <xf numFmtId="0" fontId="0" fillId="0" borderId="16"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2" fontId="2" fillId="34" borderId="0" xfId="0" applyNumberFormat="1" applyFont="1" applyFill="1" applyAlignment="1" applyProtection="1">
      <alignment/>
      <protection/>
    </xf>
    <xf numFmtId="4" fontId="0" fillId="33" borderId="10" xfId="0" applyNumberFormat="1" applyFill="1" applyBorder="1" applyAlignment="1" applyProtection="1">
      <alignment wrapText="1"/>
      <protection/>
    </xf>
    <xf numFmtId="9" fontId="0" fillId="33" borderId="13" xfId="0" applyNumberFormat="1" applyFill="1" applyBorder="1" applyAlignment="1" applyProtection="1">
      <alignment wrapText="1"/>
      <protection/>
    </xf>
    <xf numFmtId="4" fontId="0" fillId="33" borderId="11" xfId="0" applyNumberFormat="1" applyFill="1" applyBorder="1" applyAlignment="1" applyProtection="1">
      <alignment wrapText="1"/>
      <protection/>
    </xf>
    <xf numFmtId="4" fontId="0" fillId="33" borderId="12" xfId="0" applyNumberFormat="1" applyFill="1" applyBorder="1" applyAlignment="1" applyProtection="1">
      <alignment wrapText="1"/>
      <protection/>
    </xf>
    <xf numFmtId="9" fontId="0" fillId="33" borderId="14" xfId="0" applyNumberFormat="1" applyFill="1" applyBorder="1" applyAlignment="1" applyProtection="1">
      <alignment wrapText="1"/>
      <protection/>
    </xf>
    <xf numFmtId="0" fontId="0" fillId="0" borderId="16"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34" borderId="12" xfId="0" applyFill="1" applyBorder="1" applyAlignment="1" applyProtection="1">
      <alignment horizontal="center" wrapText="1"/>
      <protection/>
    </xf>
    <xf numFmtId="0" fontId="0" fillId="34" borderId="16" xfId="0" applyFill="1" applyBorder="1" applyAlignment="1" applyProtection="1">
      <alignment horizontal="center" wrapText="1"/>
      <protection/>
    </xf>
    <xf numFmtId="0" fontId="0" fillId="34" borderId="14" xfId="0" applyFill="1" applyBorder="1" applyAlignment="1" applyProtection="1">
      <alignment horizontal="center" wrapText="1"/>
      <protection/>
    </xf>
    <xf numFmtId="0" fontId="13" fillId="0" borderId="0" xfId="0" applyFont="1" applyFill="1" applyAlignment="1" applyProtection="1">
      <alignment/>
      <protection/>
    </xf>
    <xf numFmtId="2" fontId="2" fillId="35" borderId="0" xfId="0" applyNumberFormat="1" applyFont="1" applyFill="1" applyAlignment="1" applyProtection="1">
      <alignment/>
      <protection locked="0"/>
    </xf>
    <xf numFmtId="0" fontId="2" fillId="36" borderId="0" xfId="0" applyFont="1" applyFill="1" applyAlignment="1" applyProtection="1">
      <alignment horizontal="left" vertical="center"/>
      <protection/>
    </xf>
    <xf numFmtId="0" fontId="0" fillId="36" borderId="0" xfId="0" applyFill="1" applyAlignment="1" applyProtection="1">
      <alignment/>
      <protection/>
    </xf>
    <xf numFmtId="0" fontId="0" fillId="2" borderId="12" xfId="0" applyFill="1" applyBorder="1" applyAlignment="1" applyProtection="1">
      <alignment horizontal="center" wrapText="1"/>
      <protection/>
    </xf>
    <xf numFmtId="0" fontId="0" fillId="2" borderId="16" xfId="0" applyFill="1" applyBorder="1" applyAlignment="1" applyProtection="1">
      <alignment horizontal="center" wrapText="1"/>
      <protection/>
    </xf>
    <xf numFmtId="0" fontId="0" fillId="2" borderId="14" xfId="0" applyFill="1" applyBorder="1" applyAlignment="1" applyProtection="1">
      <alignment horizontal="center" wrapText="1"/>
      <protection/>
    </xf>
    <xf numFmtId="9" fontId="0" fillId="2" borderId="13" xfId="0" applyNumberFormat="1" applyFill="1" applyBorder="1" applyAlignment="1" applyProtection="1">
      <alignment wrapText="1"/>
      <protection/>
    </xf>
    <xf numFmtId="4" fontId="0" fillId="2" borderId="10" xfId="0" applyNumberFormat="1" applyFill="1" applyBorder="1" applyAlignment="1" applyProtection="1">
      <alignment wrapText="1"/>
      <protection/>
    </xf>
    <xf numFmtId="4" fontId="0" fillId="2" borderId="11" xfId="0" applyNumberFormat="1" applyFill="1" applyBorder="1" applyAlignment="1" applyProtection="1">
      <alignment wrapText="1"/>
      <protection/>
    </xf>
    <xf numFmtId="9" fontId="0" fillId="2" borderId="14" xfId="0" applyNumberFormat="1" applyFill="1" applyBorder="1" applyAlignment="1" applyProtection="1">
      <alignment wrapText="1"/>
      <protection/>
    </xf>
    <xf numFmtId="4" fontId="0" fillId="2" borderId="12" xfId="0" applyNumberFormat="1" applyFill="1" applyBorder="1" applyAlignment="1" applyProtection="1">
      <alignment wrapText="1"/>
      <protection/>
    </xf>
    <xf numFmtId="4" fontId="0" fillId="36" borderId="10" xfId="0" applyNumberFormat="1" applyFill="1" applyBorder="1" applyAlignment="1" applyProtection="1">
      <alignment wrapText="1"/>
      <protection locked="0"/>
    </xf>
    <xf numFmtId="4" fontId="0" fillId="36" borderId="11" xfId="0" applyNumberFormat="1" applyFill="1" applyBorder="1" applyAlignment="1" applyProtection="1">
      <alignment wrapText="1"/>
      <protection locked="0"/>
    </xf>
    <xf numFmtId="4" fontId="0" fillId="36" borderId="12" xfId="0" applyNumberFormat="1" applyFill="1" applyBorder="1" applyAlignment="1" applyProtection="1">
      <alignment wrapText="1"/>
      <protection locked="0"/>
    </xf>
    <xf numFmtId="9" fontId="0" fillId="36" borderId="13" xfId="0" applyNumberFormat="1" applyFill="1" applyBorder="1" applyAlignment="1" applyProtection="1">
      <alignment wrapText="1"/>
      <protection locked="0"/>
    </xf>
    <xf numFmtId="9" fontId="0" fillId="36" borderId="14" xfId="0" applyNumberFormat="1" applyFill="1" applyBorder="1" applyAlignment="1" applyProtection="1">
      <alignment wrapText="1"/>
      <protection locked="0"/>
    </xf>
    <xf numFmtId="0" fontId="2" fillId="35" borderId="0" xfId="0" applyFont="1" applyFill="1" applyAlignment="1" applyProtection="1">
      <alignment horizontal="left" vertical="center"/>
      <protection/>
    </xf>
    <xf numFmtId="0" fontId="0" fillId="35" borderId="0" xfId="0" applyFill="1" applyAlignment="1" applyProtection="1">
      <alignment/>
      <protection/>
    </xf>
    <xf numFmtId="2" fontId="2" fillId="35" borderId="21" xfId="0" applyNumberFormat="1" applyFont="1" applyFill="1" applyBorder="1" applyAlignment="1" applyProtection="1">
      <alignment/>
      <protection locked="0"/>
    </xf>
    <xf numFmtId="0" fontId="46" fillId="0" borderId="0" xfId="0" applyFont="1" applyFill="1" applyAlignment="1" applyProtection="1">
      <alignment/>
      <protection/>
    </xf>
    <xf numFmtId="4" fontId="0" fillId="36" borderId="10" xfId="0" applyNumberFormat="1" applyFill="1" applyBorder="1" applyAlignment="1" applyProtection="1" quotePrefix="1">
      <alignment wrapText="1"/>
      <protection locked="0"/>
    </xf>
    <xf numFmtId="0" fontId="6" fillId="35" borderId="22" xfId="0" applyFont="1" applyFill="1" applyBorder="1" applyAlignment="1">
      <alignment wrapText="1"/>
    </xf>
    <xf numFmtId="0" fontId="6" fillId="35" borderId="23" xfId="0" applyFont="1" applyFill="1" applyBorder="1" applyAlignment="1">
      <alignment wrapText="1"/>
    </xf>
    <xf numFmtId="0" fontId="6" fillId="35" borderId="24" xfId="0" applyFont="1" applyFill="1" applyBorder="1" applyAlignment="1">
      <alignment wrapText="1"/>
    </xf>
    <xf numFmtId="0" fontId="6" fillId="35" borderId="25" xfId="0" applyFont="1" applyFill="1" applyBorder="1" applyAlignment="1">
      <alignment wrapText="1"/>
    </xf>
    <xf numFmtId="0" fontId="6" fillId="35" borderId="0" xfId="0" applyFont="1" applyFill="1" applyBorder="1" applyAlignment="1">
      <alignment wrapText="1"/>
    </xf>
    <xf numFmtId="0" fontId="6" fillId="35" borderId="26" xfId="0" applyFont="1" applyFill="1" applyBorder="1" applyAlignment="1">
      <alignment wrapText="1"/>
    </xf>
    <xf numFmtId="0" fontId="6" fillId="35" borderId="27" xfId="0" applyFont="1" applyFill="1" applyBorder="1" applyAlignment="1">
      <alignment wrapText="1"/>
    </xf>
    <xf numFmtId="0" fontId="6" fillId="35" borderId="28" xfId="0" applyFont="1" applyFill="1" applyBorder="1" applyAlignment="1">
      <alignment wrapText="1"/>
    </xf>
    <xf numFmtId="0" fontId="6" fillId="35" borderId="29" xfId="0" applyFont="1" applyFill="1" applyBorder="1" applyAlignment="1">
      <alignment wrapText="1"/>
    </xf>
    <xf numFmtId="0" fontId="7" fillId="0" borderId="13" xfId="0" applyFont="1" applyBorder="1" applyAlignment="1" applyProtection="1">
      <alignment horizontal="left" vertical="center" wrapText="1"/>
      <protection/>
    </xf>
    <xf numFmtId="0" fontId="0" fillId="0" borderId="13" xfId="0" applyBorder="1" applyAlignment="1" applyProtection="1">
      <alignment/>
      <protection/>
    </xf>
    <xf numFmtId="0" fontId="0" fillId="2" borderId="10" xfId="0" applyFill="1" applyBorder="1" applyAlignment="1" applyProtection="1">
      <alignment horizontal="center" wrapText="1"/>
      <protection/>
    </xf>
    <xf numFmtId="0" fontId="0" fillId="2" borderId="30" xfId="0" applyFill="1" applyBorder="1" applyAlignment="1" applyProtection="1">
      <alignment horizontal="center" wrapText="1"/>
      <protection/>
    </xf>
    <xf numFmtId="0" fontId="0" fillId="2" borderId="18" xfId="0" applyFill="1" applyBorder="1" applyAlignment="1" applyProtection="1">
      <alignment horizontal="center" wrapText="1"/>
      <protection/>
    </xf>
    <xf numFmtId="0" fontId="0" fillId="0" borderId="10" xfId="0" applyFill="1" applyBorder="1" applyAlignment="1" applyProtection="1">
      <alignment horizontal="center" wrapText="1"/>
      <protection/>
    </xf>
    <xf numFmtId="0" fontId="0" fillId="0" borderId="30" xfId="0" applyFill="1" applyBorder="1" applyAlignment="1" applyProtection="1">
      <alignment horizontal="center" wrapText="1"/>
      <protection/>
    </xf>
    <xf numFmtId="0" fontId="0" fillId="0" borderId="18"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0" fontId="0" fillId="2" borderId="0"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9" fillId="0" borderId="0" xfId="0" applyFont="1" applyFill="1" applyAlignment="1" applyProtection="1">
      <alignment horizontal="center"/>
      <protection/>
    </xf>
    <xf numFmtId="0" fontId="0" fillId="0" borderId="12" xfId="0" applyFill="1" applyBorder="1" applyAlignment="1" applyProtection="1">
      <alignment horizontal="center" wrapText="1"/>
      <protection/>
    </xf>
    <xf numFmtId="0" fontId="0" fillId="0" borderId="16"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35" borderId="12" xfId="0" applyFill="1" applyBorder="1" applyAlignment="1" applyProtection="1">
      <alignment horizontal="center" wrapText="1"/>
      <protection locked="0"/>
    </xf>
    <xf numFmtId="0" fontId="0" fillId="35" borderId="16" xfId="0" applyFill="1" applyBorder="1" applyAlignment="1" applyProtection="1">
      <alignment horizontal="center" wrapText="1"/>
      <protection locked="0"/>
    </xf>
    <xf numFmtId="0" fontId="0" fillId="35" borderId="14" xfId="0" applyFill="1" applyBorder="1" applyAlignment="1" applyProtection="1">
      <alignment horizontal="center" wrapText="1"/>
      <protection locked="0"/>
    </xf>
    <xf numFmtId="0" fontId="3" fillId="35" borderId="0" xfId="0" applyFont="1" applyFill="1" applyAlignment="1" applyProtection="1">
      <alignment horizontal="center"/>
      <protection locked="0"/>
    </xf>
    <xf numFmtId="0" fontId="7" fillId="0" borderId="13" xfId="0" applyFont="1" applyBorder="1" applyAlignment="1" applyProtection="1">
      <alignment horizontal="left" vertical="center" wrapText="1"/>
      <protection locked="0"/>
    </xf>
    <xf numFmtId="0" fontId="0" fillId="0" borderId="13" xfId="0" applyBorder="1" applyAlignment="1" applyProtection="1">
      <alignment/>
      <protection locked="0"/>
    </xf>
    <xf numFmtId="0" fontId="0" fillId="34" borderId="12" xfId="0" applyFill="1" applyBorder="1" applyAlignment="1" applyProtection="1">
      <alignment horizontal="center" wrapText="1"/>
      <protection/>
    </xf>
    <xf numFmtId="0" fontId="0" fillId="34" borderId="16" xfId="0" applyFill="1" applyBorder="1" applyAlignment="1" applyProtection="1">
      <alignment horizontal="center" wrapText="1"/>
      <protection/>
    </xf>
    <xf numFmtId="0" fontId="0" fillId="34" borderId="14" xfId="0" applyFill="1" applyBorder="1" applyAlignment="1" applyProtection="1">
      <alignment horizontal="center" wrapText="1"/>
      <protection/>
    </xf>
    <xf numFmtId="0" fontId="0" fillId="34" borderId="10" xfId="0" applyFill="1" applyBorder="1" applyAlignment="1" applyProtection="1">
      <alignment horizontal="center" wrapText="1"/>
      <protection/>
    </xf>
    <xf numFmtId="0" fontId="0" fillId="34" borderId="30" xfId="0" applyFill="1" applyBorder="1" applyAlignment="1" applyProtection="1">
      <alignment horizontal="center" wrapText="1"/>
      <protection/>
    </xf>
    <xf numFmtId="0" fontId="0" fillId="34" borderId="18" xfId="0" applyFill="1" applyBorder="1" applyAlignment="1" applyProtection="1">
      <alignment horizontal="center" wrapText="1"/>
      <protection/>
    </xf>
    <xf numFmtId="0" fontId="0" fillId="34" borderId="11" xfId="0" applyFill="1" applyBorder="1" applyAlignment="1" applyProtection="1">
      <alignment horizontal="center" wrapText="1"/>
      <protection/>
    </xf>
    <xf numFmtId="0" fontId="0" fillId="34" borderId="0" xfId="0" applyFill="1" applyBorder="1" applyAlignment="1" applyProtection="1">
      <alignment horizontal="center" wrapText="1"/>
      <protection/>
    </xf>
    <xf numFmtId="0" fontId="0" fillId="34" borderId="13" xfId="0" applyFill="1" applyBorder="1" applyAlignment="1" applyProtection="1">
      <alignment horizont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28"/>
  <sheetViews>
    <sheetView tabSelected="1" zoomScale="90" zoomScaleNormal="90" zoomScalePageLayoutView="0" workbookViewId="0" topLeftCell="A1">
      <selection activeCell="N24" sqref="N24"/>
    </sheetView>
  </sheetViews>
  <sheetFormatPr defaultColWidth="11.421875" defaultRowHeight="15"/>
  <cols>
    <col min="1" max="11" width="13.00390625" style="0" customWidth="1"/>
  </cols>
  <sheetData>
    <row r="2" spans="1:12" ht="11.25" customHeight="1">
      <c r="A2" s="95" t="s">
        <v>550</v>
      </c>
      <c r="B2" s="96"/>
      <c r="C2" s="96"/>
      <c r="D2" s="96"/>
      <c r="E2" s="96"/>
      <c r="F2" s="96"/>
      <c r="G2" s="96"/>
      <c r="H2" s="96"/>
      <c r="I2" s="96"/>
      <c r="J2" s="96"/>
      <c r="K2" s="96"/>
      <c r="L2" s="97"/>
    </row>
    <row r="3" spans="1:12" ht="15.75" customHeight="1">
      <c r="A3" s="98"/>
      <c r="B3" s="99"/>
      <c r="C3" s="99"/>
      <c r="D3" s="99"/>
      <c r="E3" s="99"/>
      <c r="F3" s="99"/>
      <c r="G3" s="99"/>
      <c r="H3" s="99"/>
      <c r="I3" s="99"/>
      <c r="J3" s="99"/>
      <c r="K3" s="99"/>
      <c r="L3" s="100"/>
    </row>
    <row r="4" spans="1:12" ht="20.25" customHeight="1">
      <c r="A4" s="98"/>
      <c r="B4" s="99"/>
      <c r="C4" s="99"/>
      <c r="D4" s="99"/>
      <c r="E4" s="99"/>
      <c r="F4" s="99"/>
      <c r="G4" s="99"/>
      <c r="H4" s="99"/>
      <c r="I4" s="99"/>
      <c r="J4" s="99"/>
      <c r="K4" s="99"/>
      <c r="L4" s="100"/>
    </row>
    <row r="5" spans="1:12" ht="27.75" customHeight="1">
      <c r="A5" s="98"/>
      <c r="B5" s="99"/>
      <c r="C5" s="99"/>
      <c r="D5" s="99"/>
      <c r="E5" s="99"/>
      <c r="F5" s="99"/>
      <c r="G5" s="99"/>
      <c r="H5" s="99"/>
      <c r="I5" s="99"/>
      <c r="J5" s="99"/>
      <c r="K5" s="99"/>
      <c r="L5" s="100"/>
    </row>
    <row r="6" spans="1:12" ht="27.75" customHeight="1">
      <c r="A6" s="98"/>
      <c r="B6" s="99"/>
      <c r="C6" s="99"/>
      <c r="D6" s="99"/>
      <c r="E6" s="99"/>
      <c r="F6" s="99"/>
      <c r="G6" s="99"/>
      <c r="H6" s="99"/>
      <c r="I6" s="99"/>
      <c r="J6" s="99"/>
      <c r="K6" s="99"/>
      <c r="L6" s="100"/>
    </row>
    <row r="7" spans="1:12" ht="15">
      <c r="A7" s="98"/>
      <c r="B7" s="99"/>
      <c r="C7" s="99"/>
      <c r="D7" s="99"/>
      <c r="E7" s="99"/>
      <c r="F7" s="99"/>
      <c r="G7" s="99"/>
      <c r="H7" s="99"/>
      <c r="I7" s="99"/>
      <c r="J7" s="99"/>
      <c r="K7" s="99"/>
      <c r="L7" s="100"/>
    </row>
    <row r="8" spans="1:12" ht="26.25" customHeight="1">
      <c r="A8" s="98"/>
      <c r="B8" s="99"/>
      <c r="C8" s="99"/>
      <c r="D8" s="99"/>
      <c r="E8" s="99"/>
      <c r="F8" s="99"/>
      <c r="G8" s="99"/>
      <c r="H8" s="99"/>
      <c r="I8" s="99"/>
      <c r="J8" s="99"/>
      <c r="K8" s="99"/>
      <c r="L8" s="100"/>
    </row>
    <row r="9" spans="1:12" ht="23.25" customHeight="1">
      <c r="A9" s="98"/>
      <c r="B9" s="99"/>
      <c r="C9" s="99"/>
      <c r="D9" s="99"/>
      <c r="E9" s="99"/>
      <c r="F9" s="99"/>
      <c r="G9" s="99"/>
      <c r="H9" s="99"/>
      <c r="I9" s="99"/>
      <c r="J9" s="99"/>
      <c r="K9" s="99"/>
      <c r="L9" s="100"/>
    </row>
    <row r="10" spans="1:12" ht="24.75" customHeight="1">
      <c r="A10" s="98"/>
      <c r="B10" s="99"/>
      <c r="C10" s="99"/>
      <c r="D10" s="99"/>
      <c r="E10" s="99"/>
      <c r="F10" s="99"/>
      <c r="G10" s="99"/>
      <c r="H10" s="99"/>
      <c r="I10" s="99"/>
      <c r="J10" s="99"/>
      <c r="K10" s="99"/>
      <c r="L10" s="100"/>
    </row>
    <row r="11" spans="1:12" ht="24" customHeight="1">
      <c r="A11" s="98"/>
      <c r="B11" s="99"/>
      <c r="C11" s="99"/>
      <c r="D11" s="99"/>
      <c r="E11" s="99"/>
      <c r="F11" s="99"/>
      <c r="G11" s="99"/>
      <c r="H11" s="99"/>
      <c r="I11" s="99"/>
      <c r="J11" s="99"/>
      <c r="K11" s="99"/>
      <c r="L11" s="100"/>
    </row>
    <row r="12" spans="1:12" ht="15">
      <c r="A12" s="98"/>
      <c r="B12" s="99"/>
      <c r="C12" s="99"/>
      <c r="D12" s="99"/>
      <c r="E12" s="99"/>
      <c r="F12" s="99"/>
      <c r="G12" s="99"/>
      <c r="H12" s="99"/>
      <c r="I12" s="99"/>
      <c r="J12" s="99"/>
      <c r="K12" s="99"/>
      <c r="L12" s="100"/>
    </row>
    <row r="13" spans="1:12" ht="19.5" customHeight="1">
      <c r="A13" s="98"/>
      <c r="B13" s="99"/>
      <c r="C13" s="99"/>
      <c r="D13" s="99"/>
      <c r="E13" s="99"/>
      <c r="F13" s="99"/>
      <c r="G13" s="99"/>
      <c r="H13" s="99"/>
      <c r="I13" s="99"/>
      <c r="J13" s="99"/>
      <c r="K13" s="99"/>
      <c r="L13" s="100"/>
    </row>
    <row r="14" spans="1:12" ht="15">
      <c r="A14" s="98"/>
      <c r="B14" s="99"/>
      <c r="C14" s="99"/>
      <c r="D14" s="99"/>
      <c r="E14" s="99"/>
      <c r="F14" s="99"/>
      <c r="G14" s="99"/>
      <c r="H14" s="99"/>
      <c r="I14" s="99"/>
      <c r="J14" s="99"/>
      <c r="K14" s="99"/>
      <c r="L14" s="100"/>
    </row>
    <row r="15" spans="1:12" ht="20.25" customHeight="1">
      <c r="A15" s="98"/>
      <c r="B15" s="99"/>
      <c r="C15" s="99"/>
      <c r="D15" s="99"/>
      <c r="E15" s="99"/>
      <c r="F15" s="99"/>
      <c r="G15" s="99"/>
      <c r="H15" s="99"/>
      <c r="I15" s="99"/>
      <c r="J15" s="99"/>
      <c r="K15" s="99"/>
      <c r="L15" s="100"/>
    </row>
    <row r="16" spans="1:12" ht="15">
      <c r="A16" s="98"/>
      <c r="B16" s="99"/>
      <c r="C16" s="99"/>
      <c r="D16" s="99"/>
      <c r="E16" s="99"/>
      <c r="F16" s="99"/>
      <c r="G16" s="99"/>
      <c r="H16" s="99"/>
      <c r="I16" s="99"/>
      <c r="J16" s="99"/>
      <c r="K16" s="99"/>
      <c r="L16" s="100"/>
    </row>
    <row r="17" spans="1:12" ht="15">
      <c r="A17" s="98"/>
      <c r="B17" s="99"/>
      <c r="C17" s="99"/>
      <c r="D17" s="99"/>
      <c r="E17" s="99"/>
      <c r="F17" s="99"/>
      <c r="G17" s="99"/>
      <c r="H17" s="99"/>
      <c r="I17" s="99"/>
      <c r="J17" s="99"/>
      <c r="K17" s="99"/>
      <c r="L17" s="100"/>
    </row>
    <row r="18" spans="1:12" ht="25.5" customHeight="1">
      <c r="A18" s="98"/>
      <c r="B18" s="99"/>
      <c r="C18" s="99"/>
      <c r="D18" s="99"/>
      <c r="E18" s="99"/>
      <c r="F18" s="99"/>
      <c r="G18" s="99"/>
      <c r="H18" s="99"/>
      <c r="I18" s="99"/>
      <c r="J18" s="99"/>
      <c r="K18" s="99"/>
      <c r="L18" s="100"/>
    </row>
    <row r="19" spans="1:12" ht="25.5" customHeight="1">
      <c r="A19" s="98"/>
      <c r="B19" s="99"/>
      <c r="C19" s="99"/>
      <c r="D19" s="99"/>
      <c r="E19" s="99"/>
      <c r="F19" s="99"/>
      <c r="G19" s="99"/>
      <c r="H19" s="99"/>
      <c r="I19" s="99"/>
      <c r="J19" s="99"/>
      <c r="K19" s="99"/>
      <c r="L19" s="100"/>
    </row>
    <row r="20" spans="1:12" ht="25.5" customHeight="1">
      <c r="A20" s="98"/>
      <c r="B20" s="99"/>
      <c r="C20" s="99"/>
      <c r="D20" s="99"/>
      <c r="E20" s="99"/>
      <c r="F20" s="99"/>
      <c r="G20" s="99"/>
      <c r="H20" s="99"/>
      <c r="I20" s="99"/>
      <c r="J20" s="99"/>
      <c r="K20" s="99"/>
      <c r="L20" s="100"/>
    </row>
    <row r="21" spans="1:12" ht="24" customHeight="1">
      <c r="A21" s="98"/>
      <c r="B21" s="99"/>
      <c r="C21" s="99"/>
      <c r="D21" s="99"/>
      <c r="E21" s="99"/>
      <c r="F21" s="99"/>
      <c r="G21" s="99"/>
      <c r="H21" s="99"/>
      <c r="I21" s="99"/>
      <c r="J21" s="99"/>
      <c r="K21" s="99"/>
      <c r="L21" s="100"/>
    </row>
    <row r="22" spans="1:12" ht="16.5" customHeight="1">
      <c r="A22" s="98"/>
      <c r="B22" s="99"/>
      <c r="C22" s="99"/>
      <c r="D22" s="99"/>
      <c r="E22" s="99"/>
      <c r="F22" s="99"/>
      <c r="G22" s="99"/>
      <c r="H22" s="99"/>
      <c r="I22" s="99"/>
      <c r="J22" s="99"/>
      <c r="K22" s="99"/>
      <c r="L22" s="100"/>
    </row>
    <row r="23" spans="1:12" ht="26.25" customHeight="1">
      <c r="A23" s="98"/>
      <c r="B23" s="99"/>
      <c r="C23" s="99"/>
      <c r="D23" s="99"/>
      <c r="E23" s="99"/>
      <c r="F23" s="99"/>
      <c r="G23" s="99"/>
      <c r="H23" s="99"/>
      <c r="I23" s="99"/>
      <c r="J23" s="99"/>
      <c r="K23" s="99"/>
      <c r="L23" s="100"/>
    </row>
    <row r="24" spans="1:12" ht="37.5" customHeight="1">
      <c r="A24" s="98"/>
      <c r="B24" s="99"/>
      <c r="C24" s="99"/>
      <c r="D24" s="99"/>
      <c r="E24" s="99"/>
      <c r="F24" s="99"/>
      <c r="G24" s="99"/>
      <c r="H24" s="99"/>
      <c r="I24" s="99"/>
      <c r="J24" s="99"/>
      <c r="K24" s="99"/>
      <c r="L24" s="100"/>
    </row>
    <row r="25" spans="1:12" ht="37.5" customHeight="1">
      <c r="A25" s="98"/>
      <c r="B25" s="99"/>
      <c r="C25" s="99"/>
      <c r="D25" s="99"/>
      <c r="E25" s="99"/>
      <c r="F25" s="99"/>
      <c r="G25" s="99"/>
      <c r="H25" s="99"/>
      <c r="I25" s="99"/>
      <c r="J25" s="99"/>
      <c r="K25" s="99"/>
      <c r="L25" s="100"/>
    </row>
    <row r="26" spans="1:12" ht="26.25" customHeight="1">
      <c r="A26" s="98"/>
      <c r="B26" s="99"/>
      <c r="C26" s="99"/>
      <c r="D26" s="99"/>
      <c r="E26" s="99"/>
      <c r="F26" s="99"/>
      <c r="G26" s="99"/>
      <c r="H26" s="99"/>
      <c r="I26" s="99"/>
      <c r="J26" s="99"/>
      <c r="K26" s="99"/>
      <c r="L26" s="100"/>
    </row>
    <row r="27" spans="1:12" ht="26.25" customHeight="1">
      <c r="A27" s="98"/>
      <c r="B27" s="99"/>
      <c r="C27" s="99"/>
      <c r="D27" s="99"/>
      <c r="E27" s="99"/>
      <c r="F27" s="99"/>
      <c r="G27" s="99"/>
      <c r="H27" s="99"/>
      <c r="I27" s="99"/>
      <c r="J27" s="99"/>
      <c r="K27" s="99"/>
      <c r="L27" s="100"/>
    </row>
    <row r="28" spans="1:12" ht="30.75" customHeight="1">
      <c r="A28" s="101"/>
      <c r="B28" s="102"/>
      <c r="C28" s="102"/>
      <c r="D28" s="102"/>
      <c r="E28" s="102"/>
      <c r="F28" s="102"/>
      <c r="G28" s="102"/>
      <c r="H28" s="102"/>
      <c r="I28" s="102"/>
      <c r="J28" s="102"/>
      <c r="K28" s="102"/>
      <c r="L28" s="103"/>
    </row>
  </sheetData>
  <sheetProtection password="EB4E" sheet="1" objects="1" scenarios="1"/>
  <mergeCells count="1">
    <mergeCell ref="A2:L28"/>
  </mergeCells>
  <printOptions/>
  <pageMargins left="0.11811023622047245" right="0.11811023622047245" top="0.15748031496062992" bottom="0.15748031496062992" header="0.11811023622047245" footer="0.1181102362204724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T72"/>
  <sheetViews>
    <sheetView zoomScalePageLayoutView="0" workbookViewId="0" topLeftCell="A1">
      <selection activeCell="F8" sqref="F8"/>
    </sheetView>
  </sheetViews>
  <sheetFormatPr defaultColWidth="11.57421875" defaultRowHeight="15"/>
  <cols>
    <col min="1" max="1" width="16.140625" style="6" customWidth="1"/>
    <col min="2" max="2" width="6.7109375" style="6" customWidth="1"/>
    <col min="3" max="3" width="7.7109375" style="6" customWidth="1"/>
    <col min="4" max="4" width="6.7109375" style="6" customWidth="1"/>
    <col min="5" max="5" width="7.57421875" style="6" customWidth="1"/>
    <col min="6" max="6" width="14.140625" style="6" customWidth="1"/>
    <col min="7" max="7" width="6.7109375" style="6" customWidth="1"/>
    <col min="8" max="8" width="7.57421875" style="6" customWidth="1"/>
    <col min="9" max="10" width="6.7109375" style="6" customWidth="1"/>
    <col min="11" max="11" width="2.00390625" style="6" customWidth="1"/>
    <col min="12" max="15" width="6.7109375" style="6" customWidth="1"/>
    <col min="16" max="16" width="2.140625" style="6" customWidth="1"/>
    <col min="17" max="20" width="6.7109375" style="6" customWidth="1"/>
    <col min="21" max="21" width="5.421875" style="6" customWidth="1"/>
    <col min="22" max="22" width="11.421875" style="6" customWidth="1"/>
    <col min="23" max="23" width="6.7109375" style="6" customWidth="1"/>
    <col min="24" max="24" width="7.28125" style="6" customWidth="1"/>
    <col min="25" max="26" width="6.7109375" style="6" customWidth="1"/>
    <col min="27" max="16384" width="11.57421875" style="6" customWidth="1"/>
  </cols>
  <sheetData>
    <row r="1" ht="24.75" customHeight="1">
      <c r="A1" s="73" t="s">
        <v>0</v>
      </c>
    </row>
    <row r="2" spans="1:20" ht="21">
      <c r="A2" s="125" t="s">
        <v>1</v>
      </c>
      <c r="B2" s="125"/>
      <c r="C2" s="125"/>
      <c r="D2" s="125"/>
      <c r="E2" s="125"/>
      <c r="F2" s="125"/>
      <c r="G2" s="125"/>
      <c r="H2" s="125"/>
      <c r="I2" s="125"/>
      <c r="J2" s="125"/>
      <c r="K2" s="125"/>
      <c r="L2" s="125"/>
      <c r="M2" s="125"/>
      <c r="N2" s="125"/>
      <c r="O2" s="125"/>
      <c r="P2" s="125"/>
      <c r="Q2" s="125"/>
      <c r="R2" s="125"/>
      <c r="S2" s="125"/>
      <c r="T2" s="125"/>
    </row>
    <row r="3" spans="2:10" ht="15.75" customHeight="1">
      <c r="B3" s="11" t="s">
        <v>2</v>
      </c>
      <c r="F3" s="7"/>
      <c r="G3" s="74"/>
      <c r="H3" s="7"/>
      <c r="I3" s="11"/>
      <c r="J3" s="11"/>
    </row>
    <row r="4" spans="2:13" ht="15">
      <c r="B4" s="11" t="s">
        <v>3</v>
      </c>
      <c r="C4" s="8"/>
      <c r="F4" s="7"/>
      <c r="G4" s="12">
        <f>M4*0.1</f>
        <v>0.796</v>
      </c>
      <c r="H4" s="13" t="s">
        <v>4</v>
      </c>
      <c r="I4" s="11"/>
      <c r="J4" s="11"/>
      <c r="M4" s="6">
        <v>7.96</v>
      </c>
    </row>
    <row r="5" spans="2:10" ht="15">
      <c r="B5" s="11" t="s">
        <v>5</v>
      </c>
      <c r="C5" s="8"/>
      <c r="D5" s="43">
        <v>0.055</v>
      </c>
      <c r="F5" s="7"/>
      <c r="G5" s="14">
        <f>M4*D5</f>
        <v>0.4378</v>
      </c>
      <c r="H5" s="15" t="s">
        <v>6</v>
      </c>
      <c r="I5" s="11"/>
      <c r="J5" s="11"/>
    </row>
    <row r="6" spans="2:10" ht="15.75" thickBot="1">
      <c r="B6" s="11" t="s">
        <v>7</v>
      </c>
      <c r="C6" s="8"/>
      <c r="F6" s="7"/>
      <c r="G6" s="16">
        <f>G3-G4-G5</f>
        <v>-1.2338</v>
      </c>
      <c r="H6" s="7" t="s">
        <v>8</v>
      </c>
      <c r="I6" s="11"/>
      <c r="J6" s="11"/>
    </row>
    <row r="7" spans="1:11" ht="15.75" thickTop="1">
      <c r="A7" s="7"/>
      <c r="B7" s="8"/>
      <c r="C7" s="9"/>
      <c r="F7" s="7"/>
      <c r="G7" s="9"/>
      <c r="H7" s="10"/>
      <c r="K7" s="7"/>
    </row>
    <row r="8" spans="1:11" ht="15">
      <c r="A8" s="47" t="s">
        <v>9</v>
      </c>
      <c r="B8" s="9"/>
      <c r="H8" s="14">
        <v>2</v>
      </c>
      <c r="K8" s="7"/>
    </row>
    <row r="9" spans="1:11" ht="15">
      <c r="A9" s="48" t="s">
        <v>546</v>
      </c>
      <c r="B9" s="9"/>
      <c r="G9" s="9"/>
      <c r="H9" s="14">
        <v>2</v>
      </c>
      <c r="K9" s="7"/>
    </row>
    <row r="10" spans="1:11" ht="15">
      <c r="A10" s="7"/>
      <c r="B10" s="11"/>
      <c r="C10" s="9"/>
      <c r="F10" s="7"/>
      <c r="G10" s="9"/>
      <c r="H10" s="10"/>
      <c r="K10" s="7"/>
    </row>
    <row r="11" spans="1:20" ht="15">
      <c r="A11" s="75" t="s">
        <v>10</v>
      </c>
      <c r="B11" s="76"/>
      <c r="C11" s="76"/>
      <c r="D11" s="76"/>
      <c r="E11" s="76"/>
      <c r="F11" s="76"/>
      <c r="L11" s="118" t="s">
        <v>11</v>
      </c>
      <c r="M11" s="118"/>
      <c r="N11" s="118"/>
      <c r="O11" s="118"/>
      <c r="Q11" s="118" t="s">
        <v>12</v>
      </c>
      <c r="R11" s="118"/>
      <c r="S11" s="118"/>
      <c r="T11" s="118"/>
    </row>
    <row r="12" spans="1:20" ht="31.5" customHeight="1">
      <c r="A12" s="17"/>
      <c r="B12" s="120" t="s">
        <v>13</v>
      </c>
      <c r="C12" s="120"/>
      <c r="D12" s="120"/>
      <c r="E12" s="120"/>
      <c r="G12" s="120" t="s">
        <v>14</v>
      </c>
      <c r="H12" s="120"/>
      <c r="I12" s="120"/>
      <c r="J12" s="120"/>
      <c r="L12" s="120" t="s">
        <v>15</v>
      </c>
      <c r="M12" s="120"/>
      <c r="N12" s="120"/>
      <c r="O12" s="120"/>
      <c r="Q12" s="120" t="s">
        <v>16</v>
      </c>
      <c r="R12" s="120"/>
      <c r="S12" s="120"/>
      <c r="T12" s="120"/>
    </row>
    <row r="13" spans="1:20" ht="17.25" customHeight="1">
      <c r="A13" s="104" t="s">
        <v>293</v>
      </c>
      <c r="B13" s="106" t="s">
        <v>17</v>
      </c>
      <c r="C13" s="107"/>
      <c r="D13" s="107"/>
      <c r="E13" s="108"/>
      <c r="G13" s="109" t="s">
        <v>18</v>
      </c>
      <c r="H13" s="110"/>
      <c r="I13" s="110"/>
      <c r="J13" s="111"/>
      <c r="L13" s="109" t="s">
        <v>19</v>
      </c>
      <c r="M13" s="110"/>
      <c r="N13" s="110"/>
      <c r="O13" s="111"/>
      <c r="Q13" s="109" t="s">
        <v>20</v>
      </c>
      <c r="R13" s="110"/>
      <c r="S13" s="110"/>
      <c r="T13" s="111"/>
    </row>
    <row r="14" spans="1:20" ht="17.25" customHeight="1">
      <c r="A14" s="105"/>
      <c r="B14" s="112" t="s">
        <v>21</v>
      </c>
      <c r="C14" s="113"/>
      <c r="D14" s="113"/>
      <c r="E14" s="114"/>
      <c r="G14" s="115" t="s">
        <v>22</v>
      </c>
      <c r="H14" s="116"/>
      <c r="I14" s="116"/>
      <c r="J14" s="117"/>
      <c r="L14" s="115" t="s">
        <v>23</v>
      </c>
      <c r="M14" s="116"/>
      <c r="N14" s="116"/>
      <c r="O14" s="117"/>
      <c r="Q14" s="115" t="s">
        <v>24</v>
      </c>
      <c r="R14" s="116"/>
      <c r="S14" s="116"/>
      <c r="T14" s="117"/>
    </row>
    <row r="15" spans="1:20" ht="15" customHeight="1">
      <c r="A15" s="18"/>
      <c r="B15" s="77"/>
      <c r="C15" s="78"/>
      <c r="D15" s="78"/>
      <c r="E15" s="79"/>
      <c r="G15" s="119"/>
      <c r="H15" s="120"/>
      <c r="I15" s="120"/>
      <c r="J15" s="121"/>
      <c r="L15" s="122">
        <v>0.85</v>
      </c>
      <c r="M15" s="123"/>
      <c r="N15" s="123"/>
      <c r="O15" s="124"/>
      <c r="Q15" s="122">
        <v>0.75</v>
      </c>
      <c r="R15" s="123"/>
      <c r="S15" s="123"/>
      <c r="T15" s="124"/>
    </row>
    <row r="16" spans="2:20" ht="15" customHeight="1">
      <c r="B16" s="106" t="s">
        <v>25</v>
      </c>
      <c r="C16" s="108"/>
      <c r="D16" s="106" t="s">
        <v>26</v>
      </c>
      <c r="E16" s="108"/>
      <c r="G16" s="109" t="s">
        <v>27</v>
      </c>
      <c r="H16" s="110"/>
      <c r="I16" s="109" t="s">
        <v>28</v>
      </c>
      <c r="J16" s="111"/>
      <c r="L16" s="109" t="s">
        <v>29</v>
      </c>
      <c r="M16" s="110"/>
      <c r="N16" s="109" t="s">
        <v>30</v>
      </c>
      <c r="O16" s="111"/>
      <c r="Q16" s="109" t="s">
        <v>31</v>
      </c>
      <c r="R16" s="110"/>
      <c r="S16" s="109" t="s">
        <v>32</v>
      </c>
      <c r="T16" s="111"/>
    </row>
    <row r="17" spans="2:20" ht="15">
      <c r="B17" s="77" t="s">
        <v>33</v>
      </c>
      <c r="C17" s="78" t="s">
        <v>34</v>
      </c>
      <c r="D17" s="77" t="s">
        <v>35</v>
      </c>
      <c r="E17" s="79" t="s">
        <v>36</v>
      </c>
      <c r="G17" s="45" t="s">
        <v>37</v>
      </c>
      <c r="H17" s="44" t="s">
        <v>38</v>
      </c>
      <c r="I17" s="45" t="s">
        <v>39</v>
      </c>
      <c r="J17" s="46" t="s">
        <v>40</v>
      </c>
      <c r="K17" s="22"/>
      <c r="L17" s="45" t="s">
        <v>41</v>
      </c>
      <c r="M17" s="44" t="s">
        <v>42</v>
      </c>
      <c r="N17" s="45" t="s">
        <v>43</v>
      </c>
      <c r="O17" s="46" t="s">
        <v>44</v>
      </c>
      <c r="Q17" s="45" t="s">
        <v>45</v>
      </c>
      <c r="R17" s="44" t="s">
        <v>46</v>
      </c>
      <c r="S17" s="45" t="s">
        <v>47</v>
      </c>
      <c r="T17" s="46" t="s">
        <v>48</v>
      </c>
    </row>
    <row r="18" spans="1:20" ht="15" customHeight="1">
      <c r="A18" s="23" t="s">
        <v>49</v>
      </c>
      <c r="B18" s="85"/>
      <c r="C18" s="80">
        <f>IF($G$3="","",B18/$G$3)</f>
      </c>
      <c r="D18" s="81">
        <f>IF($G$3="","",$G$3-B18)</f>
      </c>
      <c r="E18" s="80">
        <f>IF($G$3="","",D18/$G$3)</f>
      </c>
      <c r="G18" s="26">
        <f>IF(B18="","",IF(B18-$G$4-$G$5&lt;$H$8,$H$8,$H$9))</f>
      </c>
      <c r="H18" s="27">
        <f>IF($G$3="","",G18/$G$6)</f>
      </c>
      <c r="I18" s="26">
        <f>IF($G$3="","",$G$6-G18)</f>
      </c>
      <c r="J18" s="27">
        <f>IF($G$3="","",1-H18)</f>
      </c>
      <c r="K18" s="28"/>
      <c r="L18" s="26">
        <f>IF($B18="","",IF($G18*L$15&lt;$H$8,$H$8,ROUND($G18*L$15*20,0.1)/20))</f>
      </c>
      <c r="M18" s="27">
        <f>IF($G$3="","",L18/$G$6)</f>
      </c>
      <c r="N18" s="26">
        <f>IF($G$3="","",$G$6-L18)</f>
      </c>
      <c r="O18" s="27">
        <f>IF($G$3="","",1-M18)</f>
      </c>
      <c r="Q18" s="26">
        <f>IF($B18="","",IF($G18*Q$15&lt;$H$8,$H$8,ROUND($G18*Q$15*20,0.1)/20))</f>
      </c>
      <c r="R18" s="27">
        <f>IF($G$3="","",Q18/$G$6)</f>
      </c>
      <c r="S18" s="26">
        <f>IF($G$3="","",$G$6-Q18)</f>
      </c>
      <c r="T18" s="27">
        <f>IF($G$3="","",1-R18)</f>
      </c>
    </row>
    <row r="19" spans="1:20" ht="15">
      <c r="A19" s="29" t="s">
        <v>50</v>
      </c>
      <c r="B19" s="86"/>
      <c r="C19" s="80">
        <f aca="true" t="shared" si="0" ref="C19:C40">IF($G$3="","",B19/$G$3)</f>
      </c>
      <c r="D19" s="82">
        <f aca="true" t="shared" si="1" ref="D19:D40">IF($G$3="","",$G$3-B19)</f>
      </c>
      <c r="E19" s="80">
        <f aca="true" t="shared" si="2" ref="E19:E40">IF($G$3="","",D19/$G$3)</f>
      </c>
      <c r="G19" s="31">
        <f aca="true" t="shared" si="3" ref="G19:G40">IF(B19="","",IF(B19-$G$4-$G$5&lt;$H$8,$H$8,ROUND((B19-$G$4-$G$5)*20,0.1)/20))</f>
      </c>
      <c r="H19" s="32">
        <f aca="true" t="shared" si="4" ref="H19:H29">IF($G$3="","",G19/$G$6)</f>
      </c>
      <c r="I19" s="31">
        <f aca="true" t="shared" si="5" ref="I19:I29">IF($G$3="","",$G$6-G19)</f>
      </c>
      <c r="J19" s="32">
        <f aca="true" t="shared" si="6" ref="J19:J29">IF($G$3="","",1-H19)</f>
      </c>
      <c r="L19" s="31">
        <f aca="true" t="shared" si="7" ref="L19:L40">IF($B19="","",IF($G19*L$15&lt;$H$8,$H$8,ROUND($G19*L$15*20,0.1)/20))</f>
      </c>
      <c r="M19" s="32">
        <f aca="true" t="shared" si="8" ref="M19:M40">IF($G$3="","",L19/$G$6)</f>
      </c>
      <c r="N19" s="31">
        <f aca="true" t="shared" si="9" ref="N19:N40">IF($G$3="","",$G$6-L19)</f>
      </c>
      <c r="O19" s="32">
        <f aca="true" t="shared" si="10" ref="O19:O40">IF($G$3="","",1-M19)</f>
      </c>
      <c r="Q19" s="31">
        <f aca="true" t="shared" si="11" ref="Q19:Q40">IF($B19="","",IF($G19*Q$15&lt;$H$8,$H$8,ROUND($G19*Q$15*20,0.1)/20))</f>
      </c>
      <c r="R19" s="32">
        <f aca="true" t="shared" si="12" ref="R19:R40">IF($G$3="","",Q19/$G$6)</f>
      </c>
      <c r="S19" s="31">
        <f aca="true" t="shared" si="13" ref="S19:S40">IF($G$3="","",$G$6-Q19)</f>
      </c>
      <c r="T19" s="32">
        <f aca="true" t="shared" si="14" ref="T19:T40">IF($G$3="","",1-R19)</f>
      </c>
    </row>
    <row r="20" spans="1:20" ht="15">
      <c r="A20" s="29" t="s">
        <v>51</v>
      </c>
      <c r="B20" s="86"/>
      <c r="C20" s="80">
        <f t="shared" si="0"/>
      </c>
      <c r="D20" s="82">
        <f t="shared" si="1"/>
      </c>
      <c r="E20" s="80">
        <f t="shared" si="2"/>
      </c>
      <c r="G20" s="31">
        <f t="shared" si="3"/>
      </c>
      <c r="H20" s="32">
        <f t="shared" si="4"/>
      </c>
      <c r="I20" s="31">
        <f t="shared" si="5"/>
      </c>
      <c r="J20" s="32">
        <f t="shared" si="6"/>
      </c>
      <c r="L20" s="31">
        <f t="shared" si="7"/>
      </c>
      <c r="M20" s="32">
        <f t="shared" si="8"/>
      </c>
      <c r="N20" s="31">
        <f t="shared" si="9"/>
      </c>
      <c r="O20" s="32">
        <f t="shared" si="10"/>
      </c>
      <c r="Q20" s="31">
        <f t="shared" si="11"/>
      </c>
      <c r="R20" s="32">
        <f t="shared" si="12"/>
      </c>
      <c r="S20" s="31">
        <f t="shared" si="13"/>
      </c>
      <c r="T20" s="32">
        <f t="shared" si="14"/>
      </c>
    </row>
    <row r="21" spans="1:20" ht="15">
      <c r="A21" s="29" t="s">
        <v>52</v>
      </c>
      <c r="B21" s="86"/>
      <c r="C21" s="80">
        <f t="shared" si="0"/>
      </c>
      <c r="D21" s="82">
        <f t="shared" si="1"/>
      </c>
      <c r="E21" s="80">
        <f t="shared" si="2"/>
      </c>
      <c r="G21" s="31">
        <f t="shared" si="3"/>
      </c>
      <c r="H21" s="32">
        <f t="shared" si="4"/>
      </c>
      <c r="I21" s="31">
        <f t="shared" si="5"/>
      </c>
      <c r="J21" s="32">
        <f t="shared" si="6"/>
      </c>
      <c r="L21" s="31">
        <f t="shared" si="7"/>
      </c>
      <c r="M21" s="32">
        <f t="shared" si="8"/>
      </c>
      <c r="N21" s="31">
        <f t="shared" si="9"/>
      </c>
      <c r="O21" s="32">
        <f t="shared" si="10"/>
      </c>
      <c r="Q21" s="31">
        <f t="shared" si="11"/>
      </c>
      <c r="R21" s="32">
        <f t="shared" si="12"/>
      </c>
      <c r="S21" s="31">
        <f t="shared" si="13"/>
      </c>
      <c r="T21" s="32">
        <f t="shared" si="14"/>
      </c>
    </row>
    <row r="22" spans="1:20" ht="15">
      <c r="A22" s="29" t="s">
        <v>53</v>
      </c>
      <c r="B22" s="86"/>
      <c r="C22" s="80">
        <f t="shared" si="0"/>
      </c>
      <c r="D22" s="82">
        <f t="shared" si="1"/>
      </c>
      <c r="E22" s="80">
        <f t="shared" si="2"/>
      </c>
      <c r="G22" s="31">
        <f t="shared" si="3"/>
      </c>
      <c r="H22" s="32">
        <f t="shared" si="4"/>
      </c>
      <c r="I22" s="31">
        <f t="shared" si="5"/>
      </c>
      <c r="J22" s="32">
        <f t="shared" si="6"/>
      </c>
      <c r="L22" s="31">
        <f t="shared" si="7"/>
      </c>
      <c r="M22" s="32">
        <f t="shared" si="8"/>
      </c>
      <c r="N22" s="31">
        <f t="shared" si="9"/>
      </c>
      <c r="O22" s="32">
        <f t="shared" si="10"/>
      </c>
      <c r="Q22" s="31">
        <f t="shared" si="11"/>
      </c>
      <c r="R22" s="32">
        <f t="shared" si="12"/>
      </c>
      <c r="S22" s="31">
        <f t="shared" si="13"/>
      </c>
      <c r="T22" s="32">
        <f t="shared" si="14"/>
      </c>
    </row>
    <row r="23" spans="1:20" ht="15">
      <c r="A23" s="29" t="s">
        <v>54</v>
      </c>
      <c r="B23" s="86"/>
      <c r="C23" s="80">
        <f t="shared" si="0"/>
      </c>
      <c r="D23" s="82">
        <f t="shared" si="1"/>
      </c>
      <c r="E23" s="80">
        <f t="shared" si="2"/>
      </c>
      <c r="G23" s="31">
        <f t="shared" si="3"/>
      </c>
      <c r="H23" s="32">
        <f t="shared" si="4"/>
      </c>
      <c r="I23" s="31">
        <f t="shared" si="5"/>
      </c>
      <c r="J23" s="32">
        <f t="shared" si="6"/>
      </c>
      <c r="L23" s="31">
        <f t="shared" si="7"/>
      </c>
      <c r="M23" s="32">
        <f t="shared" si="8"/>
      </c>
      <c r="N23" s="31">
        <f t="shared" si="9"/>
      </c>
      <c r="O23" s="32">
        <f t="shared" si="10"/>
      </c>
      <c r="Q23" s="31">
        <f t="shared" si="11"/>
      </c>
      <c r="R23" s="32">
        <f t="shared" si="12"/>
      </c>
      <c r="S23" s="31">
        <f t="shared" si="13"/>
      </c>
      <c r="T23" s="32">
        <f t="shared" si="14"/>
      </c>
    </row>
    <row r="24" spans="1:20" ht="15">
      <c r="A24" s="29" t="s">
        <v>55</v>
      </c>
      <c r="B24" s="86"/>
      <c r="C24" s="80">
        <f t="shared" si="0"/>
      </c>
      <c r="D24" s="82">
        <f t="shared" si="1"/>
      </c>
      <c r="E24" s="80">
        <f t="shared" si="2"/>
      </c>
      <c r="G24" s="31">
        <f t="shared" si="3"/>
      </c>
      <c r="H24" s="32">
        <f t="shared" si="4"/>
      </c>
      <c r="I24" s="31">
        <f t="shared" si="5"/>
      </c>
      <c r="J24" s="32">
        <f t="shared" si="6"/>
      </c>
      <c r="L24" s="31">
        <f t="shared" si="7"/>
      </c>
      <c r="M24" s="32">
        <f t="shared" si="8"/>
      </c>
      <c r="N24" s="31">
        <f t="shared" si="9"/>
      </c>
      <c r="O24" s="32">
        <f t="shared" si="10"/>
      </c>
      <c r="Q24" s="31">
        <f t="shared" si="11"/>
      </c>
      <c r="R24" s="32">
        <f t="shared" si="12"/>
      </c>
      <c r="S24" s="31">
        <f t="shared" si="13"/>
      </c>
      <c r="T24" s="32">
        <f t="shared" si="14"/>
      </c>
    </row>
    <row r="25" spans="1:20" ht="15">
      <c r="A25" s="29" t="s">
        <v>56</v>
      </c>
      <c r="B25" s="86"/>
      <c r="C25" s="80">
        <f t="shared" si="0"/>
      </c>
      <c r="D25" s="82">
        <f t="shared" si="1"/>
      </c>
      <c r="E25" s="80">
        <f t="shared" si="2"/>
      </c>
      <c r="G25" s="31">
        <f t="shared" si="3"/>
      </c>
      <c r="H25" s="32">
        <f t="shared" si="4"/>
      </c>
      <c r="I25" s="31">
        <f t="shared" si="5"/>
      </c>
      <c r="J25" s="32">
        <f t="shared" si="6"/>
      </c>
      <c r="L25" s="31">
        <f t="shared" si="7"/>
      </c>
      <c r="M25" s="32">
        <f t="shared" si="8"/>
      </c>
      <c r="N25" s="31">
        <f t="shared" si="9"/>
      </c>
      <c r="O25" s="32">
        <f t="shared" si="10"/>
      </c>
      <c r="Q25" s="31">
        <f t="shared" si="11"/>
      </c>
      <c r="R25" s="32">
        <f t="shared" si="12"/>
      </c>
      <c r="S25" s="31">
        <f t="shared" si="13"/>
      </c>
      <c r="T25" s="32">
        <f t="shared" si="14"/>
      </c>
    </row>
    <row r="26" spans="1:20" ht="15">
      <c r="A26" s="29" t="s">
        <v>57</v>
      </c>
      <c r="B26" s="86"/>
      <c r="C26" s="80">
        <f t="shared" si="0"/>
      </c>
      <c r="D26" s="82">
        <f t="shared" si="1"/>
      </c>
      <c r="E26" s="80">
        <f t="shared" si="2"/>
      </c>
      <c r="G26" s="31">
        <f t="shared" si="3"/>
      </c>
      <c r="H26" s="32">
        <f t="shared" si="4"/>
      </c>
      <c r="I26" s="31">
        <f t="shared" si="5"/>
      </c>
      <c r="J26" s="32">
        <f t="shared" si="6"/>
      </c>
      <c r="L26" s="31">
        <f t="shared" si="7"/>
      </c>
      <c r="M26" s="32">
        <f t="shared" si="8"/>
      </c>
      <c r="N26" s="31">
        <f t="shared" si="9"/>
      </c>
      <c r="O26" s="32">
        <f t="shared" si="10"/>
      </c>
      <c r="Q26" s="31">
        <f t="shared" si="11"/>
      </c>
      <c r="R26" s="32">
        <f t="shared" si="12"/>
      </c>
      <c r="S26" s="31">
        <f t="shared" si="13"/>
      </c>
      <c r="T26" s="32">
        <f t="shared" si="14"/>
      </c>
    </row>
    <row r="27" spans="1:20" ht="15">
      <c r="A27" s="29" t="s">
        <v>58</v>
      </c>
      <c r="B27" s="86"/>
      <c r="C27" s="80">
        <f t="shared" si="0"/>
      </c>
      <c r="D27" s="82">
        <f t="shared" si="1"/>
      </c>
      <c r="E27" s="80">
        <f t="shared" si="2"/>
      </c>
      <c r="F27" s="7"/>
      <c r="G27" s="31">
        <f t="shared" si="3"/>
      </c>
      <c r="H27" s="32">
        <f t="shared" si="4"/>
      </c>
      <c r="I27" s="31">
        <f t="shared" si="5"/>
      </c>
      <c r="J27" s="32">
        <f t="shared" si="6"/>
      </c>
      <c r="L27" s="31">
        <f t="shared" si="7"/>
      </c>
      <c r="M27" s="32">
        <f t="shared" si="8"/>
      </c>
      <c r="N27" s="31">
        <f t="shared" si="9"/>
      </c>
      <c r="O27" s="32">
        <f t="shared" si="10"/>
      </c>
      <c r="Q27" s="31">
        <f t="shared" si="11"/>
      </c>
      <c r="R27" s="32">
        <f t="shared" si="12"/>
      </c>
      <c r="S27" s="31">
        <f t="shared" si="13"/>
      </c>
      <c r="T27" s="32">
        <f t="shared" si="14"/>
      </c>
    </row>
    <row r="28" spans="1:20" s="33" customFormat="1" ht="15">
      <c r="A28" s="29" t="s">
        <v>59</v>
      </c>
      <c r="B28" s="86"/>
      <c r="C28" s="80">
        <f t="shared" si="0"/>
      </c>
      <c r="D28" s="82">
        <f t="shared" si="1"/>
      </c>
      <c r="E28" s="80">
        <f t="shared" si="2"/>
      </c>
      <c r="G28" s="31">
        <f t="shared" si="3"/>
      </c>
      <c r="H28" s="32">
        <f t="shared" si="4"/>
      </c>
      <c r="I28" s="31">
        <f t="shared" si="5"/>
      </c>
      <c r="J28" s="32">
        <f t="shared" si="6"/>
      </c>
      <c r="K28" s="6"/>
      <c r="L28" s="31">
        <f t="shared" si="7"/>
      </c>
      <c r="M28" s="32">
        <f t="shared" si="8"/>
      </c>
      <c r="N28" s="31">
        <f t="shared" si="9"/>
      </c>
      <c r="O28" s="32">
        <f t="shared" si="10"/>
      </c>
      <c r="P28" s="6"/>
      <c r="Q28" s="31">
        <f t="shared" si="11"/>
      </c>
      <c r="R28" s="32">
        <f t="shared" si="12"/>
      </c>
      <c r="S28" s="31">
        <f t="shared" si="13"/>
      </c>
      <c r="T28" s="32">
        <f t="shared" si="14"/>
      </c>
    </row>
    <row r="29" spans="1:20" s="33" customFormat="1" ht="15">
      <c r="A29" s="29" t="s">
        <v>60</v>
      </c>
      <c r="B29" s="86"/>
      <c r="C29" s="80">
        <f t="shared" si="0"/>
      </c>
      <c r="D29" s="82">
        <f t="shared" si="1"/>
      </c>
      <c r="E29" s="80">
        <f t="shared" si="2"/>
      </c>
      <c r="G29" s="31">
        <f t="shared" si="3"/>
      </c>
      <c r="H29" s="32">
        <f t="shared" si="4"/>
      </c>
      <c r="I29" s="31">
        <f t="shared" si="5"/>
      </c>
      <c r="J29" s="32">
        <f t="shared" si="6"/>
      </c>
      <c r="L29" s="31">
        <f t="shared" si="7"/>
      </c>
      <c r="M29" s="32">
        <f t="shared" si="8"/>
      </c>
      <c r="N29" s="31">
        <f t="shared" si="9"/>
      </c>
      <c r="O29" s="32">
        <f t="shared" si="10"/>
      </c>
      <c r="Q29" s="31">
        <f t="shared" si="11"/>
      </c>
      <c r="R29" s="32">
        <f t="shared" si="12"/>
      </c>
      <c r="S29" s="31">
        <f t="shared" si="13"/>
      </c>
      <c r="T29" s="32">
        <f t="shared" si="14"/>
      </c>
    </row>
    <row r="30" spans="1:20" ht="15">
      <c r="A30" s="29" t="s">
        <v>61</v>
      </c>
      <c r="B30" s="86"/>
      <c r="C30" s="80">
        <f aca="true" t="shared" si="15" ref="C30:C39">IF($G$3="","",B30/$G$3)</f>
      </c>
      <c r="D30" s="82">
        <f aca="true" t="shared" si="16" ref="D30:D39">IF($G$3="","",$G$3-B30)</f>
      </c>
      <c r="E30" s="80">
        <f aca="true" t="shared" si="17" ref="E30:E39">IF($G$3="","",D30/$G$3)</f>
      </c>
      <c r="G30" s="31">
        <f t="shared" si="3"/>
      </c>
      <c r="H30" s="32">
        <f aca="true" t="shared" si="18" ref="H30:H39">IF($G$3="","",G30/$G$6)</f>
      </c>
      <c r="I30" s="31">
        <f aca="true" t="shared" si="19" ref="I30:I39">IF($G$3="","",$G$6-G30)</f>
      </c>
      <c r="J30" s="32">
        <f aca="true" t="shared" si="20" ref="J30:J39">IF($G$3="","",1-H30)</f>
      </c>
      <c r="K30" s="33"/>
      <c r="L30" s="31">
        <f t="shared" si="7"/>
      </c>
      <c r="M30" s="32">
        <f aca="true" t="shared" si="21" ref="M30:M39">IF($G$3="","",L30/$G$6)</f>
      </c>
      <c r="N30" s="31">
        <f aca="true" t="shared" si="22" ref="N30:N39">IF($G$3="","",$G$6-L30)</f>
      </c>
      <c r="O30" s="32">
        <f aca="true" t="shared" si="23" ref="O30:O39">IF($G$3="","",1-M30)</f>
      </c>
      <c r="P30" s="33"/>
      <c r="Q30" s="31">
        <f t="shared" si="11"/>
      </c>
      <c r="R30" s="32">
        <f aca="true" t="shared" si="24" ref="R30:R39">IF($G$3="","",Q30/$G$6)</f>
      </c>
      <c r="S30" s="31">
        <f aca="true" t="shared" si="25" ref="S30:S39">IF($G$3="","",$G$6-Q30)</f>
      </c>
      <c r="T30" s="32">
        <f aca="true" t="shared" si="26" ref="T30:T39">IF($G$3="","",1-R30)</f>
      </c>
    </row>
    <row r="31" spans="1:20" ht="15">
      <c r="A31" s="29" t="s">
        <v>62</v>
      </c>
      <c r="B31" s="86"/>
      <c r="C31" s="80">
        <f t="shared" si="15"/>
      </c>
      <c r="D31" s="82">
        <f t="shared" si="16"/>
      </c>
      <c r="E31" s="80">
        <f t="shared" si="17"/>
      </c>
      <c r="G31" s="31">
        <f t="shared" si="3"/>
      </c>
      <c r="H31" s="32">
        <f t="shared" si="18"/>
      </c>
      <c r="I31" s="31">
        <f t="shared" si="19"/>
      </c>
      <c r="J31" s="32">
        <f t="shared" si="20"/>
      </c>
      <c r="K31" s="33"/>
      <c r="L31" s="31">
        <f t="shared" si="7"/>
      </c>
      <c r="M31" s="32">
        <f t="shared" si="21"/>
      </c>
      <c r="N31" s="31">
        <f t="shared" si="22"/>
      </c>
      <c r="O31" s="32">
        <f t="shared" si="23"/>
      </c>
      <c r="P31" s="33"/>
      <c r="Q31" s="31">
        <f t="shared" si="11"/>
      </c>
      <c r="R31" s="32">
        <f t="shared" si="24"/>
      </c>
      <c r="S31" s="31">
        <f t="shared" si="25"/>
      </c>
      <c r="T31" s="32">
        <f t="shared" si="26"/>
      </c>
    </row>
    <row r="32" spans="1:20" ht="15">
      <c r="A32" s="29" t="s">
        <v>63</v>
      </c>
      <c r="B32" s="86"/>
      <c r="C32" s="80">
        <f t="shared" si="15"/>
      </c>
      <c r="D32" s="82">
        <f t="shared" si="16"/>
      </c>
      <c r="E32" s="80">
        <f t="shared" si="17"/>
      </c>
      <c r="G32" s="31">
        <f t="shared" si="3"/>
      </c>
      <c r="H32" s="32">
        <f t="shared" si="18"/>
      </c>
      <c r="I32" s="31">
        <f t="shared" si="19"/>
      </c>
      <c r="J32" s="32">
        <f t="shared" si="20"/>
      </c>
      <c r="K32" s="33"/>
      <c r="L32" s="31">
        <f t="shared" si="7"/>
      </c>
      <c r="M32" s="32">
        <f t="shared" si="21"/>
      </c>
      <c r="N32" s="31">
        <f t="shared" si="22"/>
      </c>
      <c r="O32" s="32">
        <f t="shared" si="23"/>
      </c>
      <c r="P32" s="33"/>
      <c r="Q32" s="31">
        <f t="shared" si="11"/>
      </c>
      <c r="R32" s="32">
        <f t="shared" si="24"/>
      </c>
      <c r="S32" s="31">
        <f t="shared" si="25"/>
      </c>
      <c r="T32" s="32">
        <f t="shared" si="26"/>
      </c>
    </row>
    <row r="33" spans="1:20" ht="15">
      <c r="A33" s="29" t="s">
        <v>64</v>
      </c>
      <c r="B33" s="86"/>
      <c r="C33" s="80">
        <f t="shared" si="15"/>
      </c>
      <c r="D33" s="82">
        <f t="shared" si="16"/>
      </c>
      <c r="E33" s="80">
        <f t="shared" si="17"/>
      </c>
      <c r="G33" s="31">
        <f t="shared" si="3"/>
      </c>
      <c r="H33" s="32">
        <f t="shared" si="18"/>
      </c>
      <c r="I33" s="31">
        <f t="shared" si="19"/>
      </c>
      <c r="J33" s="32">
        <f t="shared" si="20"/>
      </c>
      <c r="K33" s="33"/>
      <c r="L33" s="31">
        <f t="shared" si="7"/>
      </c>
      <c r="M33" s="32">
        <f t="shared" si="21"/>
      </c>
      <c r="N33" s="31">
        <f t="shared" si="22"/>
      </c>
      <c r="O33" s="32">
        <f t="shared" si="23"/>
      </c>
      <c r="P33" s="33"/>
      <c r="Q33" s="31">
        <f t="shared" si="11"/>
      </c>
      <c r="R33" s="32">
        <f t="shared" si="24"/>
      </c>
      <c r="S33" s="31">
        <f t="shared" si="25"/>
      </c>
      <c r="T33" s="32">
        <f t="shared" si="26"/>
      </c>
    </row>
    <row r="34" spans="1:20" ht="15">
      <c r="A34" s="29" t="s">
        <v>65</v>
      </c>
      <c r="B34" s="86"/>
      <c r="C34" s="80">
        <f t="shared" si="15"/>
      </c>
      <c r="D34" s="82">
        <f t="shared" si="16"/>
      </c>
      <c r="E34" s="80">
        <f t="shared" si="17"/>
      </c>
      <c r="G34" s="31">
        <f t="shared" si="3"/>
      </c>
      <c r="H34" s="32">
        <f t="shared" si="18"/>
      </c>
      <c r="I34" s="31">
        <f t="shared" si="19"/>
      </c>
      <c r="J34" s="32">
        <f t="shared" si="20"/>
      </c>
      <c r="K34" s="33"/>
      <c r="L34" s="31">
        <f t="shared" si="7"/>
      </c>
      <c r="M34" s="32">
        <f t="shared" si="21"/>
      </c>
      <c r="N34" s="31">
        <f t="shared" si="22"/>
      </c>
      <c r="O34" s="32">
        <f t="shared" si="23"/>
      </c>
      <c r="P34" s="33"/>
      <c r="Q34" s="31">
        <f t="shared" si="11"/>
      </c>
      <c r="R34" s="32">
        <f t="shared" si="24"/>
      </c>
      <c r="S34" s="31">
        <f t="shared" si="25"/>
      </c>
      <c r="T34" s="32">
        <f t="shared" si="26"/>
      </c>
    </row>
    <row r="35" spans="1:20" ht="15">
      <c r="A35" s="29" t="s">
        <v>66</v>
      </c>
      <c r="B35" s="86"/>
      <c r="C35" s="80">
        <f t="shared" si="15"/>
      </c>
      <c r="D35" s="82">
        <f t="shared" si="16"/>
      </c>
      <c r="E35" s="80">
        <f t="shared" si="17"/>
      </c>
      <c r="G35" s="31">
        <f t="shared" si="3"/>
      </c>
      <c r="H35" s="32">
        <f t="shared" si="18"/>
      </c>
      <c r="I35" s="31">
        <f t="shared" si="19"/>
      </c>
      <c r="J35" s="32">
        <f t="shared" si="20"/>
      </c>
      <c r="K35" s="33"/>
      <c r="L35" s="31">
        <f t="shared" si="7"/>
      </c>
      <c r="M35" s="32">
        <f t="shared" si="21"/>
      </c>
      <c r="N35" s="31">
        <f t="shared" si="22"/>
      </c>
      <c r="O35" s="32">
        <f t="shared" si="23"/>
      </c>
      <c r="P35" s="33"/>
      <c r="Q35" s="31">
        <f t="shared" si="11"/>
      </c>
      <c r="R35" s="32">
        <f t="shared" si="24"/>
      </c>
      <c r="S35" s="31">
        <f t="shared" si="25"/>
      </c>
      <c r="T35" s="32">
        <f t="shared" si="26"/>
      </c>
    </row>
    <row r="36" spans="1:20" ht="15">
      <c r="A36" s="29" t="s">
        <v>67</v>
      </c>
      <c r="B36" s="86"/>
      <c r="C36" s="80">
        <f t="shared" si="15"/>
      </c>
      <c r="D36" s="82">
        <f t="shared" si="16"/>
      </c>
      <c r="E36" s="80">
        <f t="shared" si="17"/>
      </c>
      <c r="G36" s="31">
        <f t="shared" si="3"/>
      </c>
      <c r="H36" s="32">
        <f t="shared" si="18"/>
      </c>
      <c r="I36" s="31">
        <f t="shared" si="19"/>
      </c>
      <c r="J36" s="32">
        <f t="shared" si="20"/>
      </c>
      <c r="K36" s="33"/>
      <c r="L36" s="31">
        <f t="shared" si="7"/>
      </c>
      <c r="M36" s="32">
        <f t="shared" si="21"/>
      </c>
      <c r="N36" s="31">
        <f t="shared" si="22"/>
      </c>
      <c r="O36" s="32">
        <f t="shared" si="23"/>
      </c>
      <c r="P36" s="33"/>
      <c r="Q36" s="31">
        <f t="shared" si="11"/>
      </c>
      <c r="R36" s="32">
        <f t="shared" si="24"/>
      </c>
      <c r="S36" s="31">
        <f t="shared" si="25"/>
      </c>
      <c r="T36" s="32">
        <f t="shared" si="26"/>
      </c>
    </row>
    <row r="37" spans="1:20" ht="15">
      <c r="A37" s="29" t="s">
        <v>68</v>
      </c>
      <c r="B37" s="86"/>
      <c r="C37" s="80">
        <f t="shared" si="15"/>
      </c>
      <c r="D37" s="82">
        <f t="shared" si="16"/>
      </c>
      <c r="E37" s="80">
        <f t="shared" si="17"/>
      </c>
      <c r="G37" s="31">
        <f t="shared" si="3"/>
      </c>
      <c r="H37" s="32">
        <f t="shared" si="18"/>
      </c>
      <c r="I37" s="31">
        <f t="shared" si="19"/>
      </c>
      <c r="J37" s="32">
        <f t="shared" si="20"/>
      </c>
      <c r="K37" s="33"/>
      <c r="L37" s="31">
        <f t="shared" si="7"/>
      </c>
      <c r="M37" s="32">
        <f t="shared" si="21"/>
      </c>
      <c r="N37" s="31">
        <f t="shared" si="22"/>
      </c>
      <c r="O37" s="32">
        <f t="shared" si="23"/>
      </c>
      <c r="P37" s="33"/>
      <c r="Q37" s="31">
        <f t="shared" si="11"/>
      </c>
      <c r="R37" s="32">
        <f t="shared" si="24"/>
      </c>
      <c r="S37" s="31">
        <f t="shared" si="25"/>
      </c>
      <c r="T37" s="32">
        <f t="shared" si="26"/>
      </c>
    </row>
    <row r="38" spans="1:20" ht="15">
      <c r="A38" s="29" t="s">
        <v>69</v>
      </c>
      <c r="B38" s="86"/>
      <c r="C38" s="80">
        <f t="shared" si="15"/>
      </c>
      <c r="D38" s="82">
        <f t="shared" si="16"/>
      </c>
      <c r="E38" s="80">
        <f t="shared" si="17"/>
      </c>
      <c r="G38" s="31">
        <f t="shared" si="3"/>
      </c>
      <c r="H38" s="32">
        <f t="shared" si="18"/>
      </c>
      <c r="I38" s="31">
        <f t="shared" si="19"/>
      </c>
      <c r="J38" s="32">
        <f t="shared" si="20"/>
      </c>
      <c r="K38" s="33"/>
      <c r="L38" s="31">
        <f t="shared" si="7"/>
      </c>
      <c r="M38" s="32">
        <f t="shared" si="21"/>
      </c>
      <c r="N38" s="31">
        <f t="shared" si="22"/>
      </c>
      <c r="O38" s="32">
        <f t="shared" si="23"/>
      </c>
      <c r="P38" s="33"/>
      <c r="Q38" s="31">
        <f t="shared" si="11"/>
      </c>
      <c r="R38" s="32">
        <f t="shared" si="24"/>
      </c>
      <c r="S38" s="31">
        <f t="shared" si="25"/>
      </c>
      <c r="T38" s="32">
        <f t="shared" si="26"/>
      </c>
    </row>
    <row r="39" spans="1:20" ht="15">
      <c r="A39" s="29" t="s">
        <v>70</v>
      </c>
      <c r="B39" s="86"/>
      <c r="C39" s="80">
        <f t="shared" si="15"/>
      </c>
      <c r="D39" s="82">
        <f t="shared" si="16"/>
      </c>
      <c r="E39" s="80">
        <f t="shared" si="17"/>
      </c>
      <c r="G39" s="31">
        <f t="shared" si="3"/>
      </c>
      <c r="H39" s="32">
        <f t="shared" si="18"/>
      </c>
      <c r="I39" s="31">
        <f t="shared" si="19"/>
      </c>
      <c r="J39" s="32">
        <f t="shared" si="20"/>
      </c>
      <c r="K39" s="33"/>
      <c r="L39" s="31">
        <f t="shared" si="7"/>
      </c>
      <c r="M39" s="32">
        <f t="shared" si="21"/>
      </c>
      <c r="N39" s="31">
        <f t="shared" si="22"/>
      </c>
      <c r="O39" s="32">
        <f t="shared" si="23"/>
      </c>
      <c r="P39" s="33"/>
      <c r="Q39" s="31">
        <f t="shared" si="11"/>
      </c>
      <c r="R39" s="32">
        <f t="shared" si="24"/>
      </c>
      <c r="S39" s="31">
        <f t="shared" si="25"/>
      </c>
      <c r="T39" s="32">
        <f t="shared" si="26"/>
      </c>
    </row>
    <row r="40" spans="1:20" ht="15">
      <c r="A40" s="34" t="s">
        <v>71</v>
      </c>
      <c r="B40" s="87"/>
      <c r="C40" s="83">
        <f t="shared" si="0"/>
      </c>
      <c r="D40" s="84">
        <f t="shared" si="1"/>
      </c>
      <c r="E40" s="83">
        <f t="shared" si="2"/>
      </c>
      <c r="G40" s="39">
        <f t="shared" si="3"/>
      </c>
      <c r="H40" s="40">
        <f>IF($G$3="","",G40/$G$6)</f>
      </c>
      <c r="I40" s="39">
        <f>IF($G$3="","",$G$6-G40)</f>
      </c>
      <c r="J40" s="40">
        <f>IF($G$3="","",1-H40)</f>
      </c>
      <c r="L40" s="39">
        <f t="shared" si="7"/>
      </c>
      <c r="M40" s="40">
        <f t="shared" si="8"/>
      </c>
      <c r="N40" s="39">
        <f t="shared" si="9"/>
      </c>
      <c r="O40" s="40">
        <f t="shared" si="10"/>
      </c>
      <c r="Q40" s="39">
        <f t="shared" si="11"/>
      </c>
      <c r="R40" s="40">
        <f t="shared" si="12"/>
      </c>
      <c r="S40" s="39">
        <f t="shared" si="13"/>
      </c>
      <c r="T40" s="40">
        <f t="shared" si="14"/>
      </c>
    </row>
    <row r="43" spans="1:20" ht="15">
      <c r="A43" s="75" t="s">
        <v>72</v>
      </c>
      <c r="B43" s="76"/>
      <c r="C43" s="76"/>
      <c r="D43" s="76"/>
      <c r="E43" s="76"/>
      <c r="F43" s="76"/>
      <c r="G43" s="76"/>
      <c r="H43" s="76"/>
      <c r="L43" s="118" t="s">
        <v>73</v>
      </c>
      <c r="M43" s="118"/>
      <c r="N43" s="118"/>
      <c r="O43" s="118"/>
      <c r="Q43" s="118" t="s">
        <v>74</v>
      </c>
      <c r="R43" s="118"/>
      <c r="S43" s="118"/>
      <c r="T43" s="118"/>
    </row>
    <row r="44" spans="1:20" ht="15.75">
      <c r="A44" s="17"/>
      <c r="B44" s="120" t="s">
        <v>75</v>
      </c>
      <c r="C44" s="120"/>
      <c r="D44" s="120"/>
      <c r="E44" s="120"/>
      <c r="G44" s="120" t="s">
        <v>76</v>
      </c>
      <c r="H44" s="120"/>
      <c r="I44" s="120"/>
      <c r="J44" s="120"/>
      <c r="L44" s="120" t="s">
        <v>77</v>
      </c>
      <c r="M44" s="120"/>
      <c r="N44" s="120"/>
      <c r="O44" s="120"/>
      <c r="Q44" s="120" t="s">
        <v>78</v>
      </c>
      <c r="R44" s="120"/>
      <c r="S44" s="120"/>
      <c r="T44" s="120"/>
    </row>
    <row r="45" spans="1:20" ht="15" customHeight="1">
      <c r="A45" s="104" t="s">
        <v>293</v>
      </c>
      <c r="B45" s="106" t="s">
        <v>79</v>
      </c>
      <c r="C45" s="107"/>
      <c r="D45" s="107"/>
      <c r="E45" s="108"/>
      <c r="G45" s="109" t="s">
        <v>80</v>
      </c>
      <c r="H45" s="110"/>
      <c r="I45" s="110"/>
      <c r="J45" s="111"/>
      <c r="L45" s="109" t="s">
        <v>81</v>
      </c>
      <c r="M45" s="110"/>
      <c r="N45" s="110"/>
      <c r="O45" s="111"/>
      <c r="Q45" s="109" t="s">
        <v>82</v>
      </c>
      <c r="R45" s="110"/>
      <c r="S45" s="110"/>
      <c r="T45" s="111"/>
    </row>
    <row r="46" spans="1:20" ht="15">
      <c r="A46" s="105"/>
      <c r="B46" s="112" t="s">
        <v>83</v>
      </c>
      <c r="C46" s="113"/>
      <c r="D46" s="113"/>
      <c r="E46" s="114"/>
      <c r="G46" s="115" t="s">
        <v>84</v>
      </c>
      <c r="H46" s="116"/>
      <c r="I46" s="116"/>
      <c r="J46" s="117"/>
      <c r="L46" s="115" t="s">
        <v>85</v>
      </c>
      <c r="M46" s="116"/>
      <c r="N46" s="116"/>
      <c r="O46" s="117"/>
      <c r="Q46" s="115" t="s">
        <v>86</v>
      </c>
      <c r="R46" s="116"/>
      <c r="S46" s="116"/>
      <c r="T46" s="117"/>
    </row>
    <row r="47" spans="1:20" ht="15">
      <c r="A47" s="18"/>
      <c r="B47" s="77"/>
      <c r="C47" s="78"/>
      <c r="D47" s="78"/>
      <c r="E47" s="79"/>
      <c r="G47" s="119"/>
      <c r="H47" s="120"/>
      <c r="I47" s="120"/>
      <c r="J47" s="121"/>
      <c r="L47" s="122">
        <v>0.85</v>
      </c>
      <c r="M47" s="123"/>
      <c r="N47" s="123"/>
      <c r="O47" s="124"/>
      <c r="Q47" s="122">
        <v>0.75</v>
      </c>
      <c r="R47" s="123"/>
      <c r="S47" s="123"/>
      <c r="T47" s="124"/>
    </row>
    <row r="48" spans="2:20" ht="15" customHeight="1">
      <c r="B48" s="106" t="s">
        <v>87</v>
      </c>
      <c r="C48" s="108"/>
      <c r="D48" s="106" t="s">
        <v>88</v>
      </c>
      <c r="E48" s="108"/>
      <c r="G48" s="109" t="s">
        <v>89</v>
      </c>
      <c r="H48" s="110"/>
      <c r="I48" s="109" t="s">
        <v>90</v>
      </c>
      <c r="J48" s="111"/>
      <c r="L48" s="109" t="s">
        <v>91</v>
      </c>
      <c r="M48" s="110"/>
      <c r="N48" s="109" t="s">
        <v>92</v>
      </c>
      <c r="O48" s="111"/>
      <c r="Q48" s="109" t="s">
        <v>93</v>
      </c>
      <c r="R48" s="110"/>
      <c r="S48" s="109" t="s">
        <v>94</v>
      </c>
      <c r="T48" s="111"/>
    </row>
    <row r="49" spans="2:20" ht="15">
      <c r="B49" s="77" t="s">
        <v>95</v>
      </c>
      <c r="C49" s="78" t="s">
        <v>96</v>
      </c>
      <c r="D49" s="77" t="s">
        <v>97</v>
      </c>
      <c r="E49" s="79" t="s">
        <v>98</v>
      </c>
      <c r="G49" s="45" t="s">
        <v>99</v>
      </c>
      <c r="H49" s="44" t="s">
        <v>100</v>
      </c>
      <c r="I49" s="45" t="s">
        <v>101</v>
      </c>
      <c r="J49" s="46" t="s">
        <v>102</v>
      </c>
      <c r="L49" s="45" t="s">
        <v>103</v>
      </c>
      <c r="M49" s="44" t="s">
        <v>104</v>
      </c>
      <c r="N49" s="45" t="s">
        <v>105</v>
      </c>
      <c r="O49" s="46" t="s">
        <v>106</v>
      </c>
      <c r="Q49" s="45" t="s">
        <v>107</v>
      </c>
      <c r="R49" s="44" t="s">
        <v>108</v>
      </c>
      <c r="S49" s="45" t="s">
        <v>109</v>
      </c>
      <c r="T49" s="46" t="s">
        <v>110</v>
      </c>
    </row>
    <row r="50" spans="1:20" ht="15">
      <c r="A50" s="41" t="s">
        <v>111</v>
      </c>
      <c r="B50" s="82">
        <f>IF($G$3="","",$G$3*C50)</f>
      </c>
      <c r="C50" s="88"/>
      <c r="D50" s="82">
        <f>IF($G$3="","",$G$3-B50)</f>
      </c>
      <c r="E50" s="80">
        <f>IF($G$3="","",D50/$G$3)</f>
      </c>
      <c r="G50" s="26">
        <f>IF(C50="","",IF(B50-$G$4-$G$5&lt;$H$8,$H$8,$H$9))</f>
      </c>
      <c r="H50" s="27">
        <f>IF($G$3="","",G50/$G$6)</f>
      </c>
      <c r="I50" s="26">
        <f>IF($G$3="","",$G$6-G50)</f>
      </c>
      <c r="J50" s="27">
        <f>IF($G$3="","",1-H50)</f>
      </c>
      <c r="K50" s="28"/>
      <c r="L50" s="26">
        <f>IF($C50="","",IF($G50*L$15&lt;$H$8,$H$8,ROUND($G50*L$15*20,0.1)/20))</f>
      </c>
      <c r="M50" s="27">
        <f>IF($G$3="","",L50/$G$6)</f>
      </c>
      <c r="N50" s="26">
        <f>IF($G$3="","",$G$6-L50)</f>
      </c>
      <c r="O50" s="27">
        <f>IF($G$3="","",1-M50)</f>
      </c>
      <c r="Q50" s="26">
        <f>IF($C50="","",IF($G50*Q$15&lt;$H$8,$H$8,ROUND($G50*Q$15*20,0.1)/20))</f>
      </c>
      <c r="R50" s="27">
        <f>IF($G$3="","",Q50/$G$6)</f>
      </c>
      <c r="S50" s="26">
        <f>IF($G$3="","",$G$6-Q50)</f>
      </c>
      <c r="T50" s="27">
        <f>IF($G$3="","",1-R50)</f>
      </c>
    </row>
    <row r="51" spans="1:20" ht="15">
      <c r="A51" s="42" t="s">
        <v>112</v>
      </c>
      <c r="B51" s="82">
        <f aca="true" t="shared" si="27" ref="B51:B72">IF($G$3="","",$G$3*C51)</f>
      </c>
      <c r="C51" s="88"/>
      <c r="D51" s="82">
        <f aca="true" t="shared" si="28" ref="D51:D72">IF($G$3="","",$G$3-B51)</f>
      </c>
      <c r="E51" s="80">
        <f aca="true" t="shared" si="29" ref="E51:E72">IF($G$3="","",D51/$G$3)</f>
      </c>
      <c r="G51" s="31">
        <f aca="true" t="shared" si="30" ref="G51:G72">IF(C51="","",IF(B51-$G$4-$G$5&lt;$H$8,$H$8,ROUND((B51-$G$4-$G$5)*20,0.1)/20))</f>
      </c>
      <c r="H51" s="32">
        <f>IF($G$3="","",G51/$G$6)</f>
      </c>
      <c r="I51" s="31">
        <f>IF($G$3="","",$G$6-G51)</f>
      </c>
      <c r="J51" s="32">
        <f>IF($G$3="","",1-H51)</f>
      </c>
      <c r="L51" s="31">
        <f aca="true" t="shared" si="31" ref="L51:L72">IF($C51="","",IF($G51*L$15&lt;$H$8,$H$8,ROUND($G51*L$15*20,0.1)/20))</f>
      </c>
      <c r="M51" s="32">
        <f>IF($G$3="","",L51/$G$6)</f>
      </c>
      <c r="N51" s="31">
        <f>IF($G$3="","",$G$6-L51)</f>
      </c>
      <c r="O51" s="32">
        <f>IF($G$3="","",1-M51)</f>
      </c>
      <c r="Q51" s="31">
        <f aca="true" t="shared" si="32" ref="Q51:Q72">IF($C51="","",IF($G51*Q$15&lt;$H$8,$H$8,ROUND($G51*Q$15*20,0.1)/20))</f>
      </c>
      <c r="R51" s="32">
        <f>IF($G$3="","",Q51/$G$6)</f>
      </c>
      <c r="S51" s="31">
        <f>IF($G$3="","",$G$6-Q51)</f>
      </c>
      <c r="T51" s="32">
        <f>IF($G$3="","",1-R51)</f>
      </c>
    </row>
    <row r="52" spans="1:20" ht="15">
      <c r="A52" s="42" t="s">
        <v>113</v>
      </c>
      <c r="B52" s="82">
        <f t="shared" si="27"/>
      </c>
      <c r="C52" s="88"/>
      <c r="D52" s="82">
        <f t="shared" si="28"/>
      </c>
      <c r="E52" s="80">
        <f t="shared" si="29"/>
      </c>
      <c r="G52" s="31">
        <f t="shared" si="30"/>
      </c>
      <c r="H52" s="32">
        <f aca="true" t="shared" si="33" ref="H52:H72">IF($G$3="","",G52/$G$6)</f>
      </c>
      <c r="I52" s="31">
        <f aca="true" t="shared" si="34" ref="I52:I72">IF($G$3="","",$G$6-G52)</f>
      </c>
      <c r="J52" s="32">
        <f aca="true" t="shared" si="35" ref="J52:J72">IF($G$3="","",1-H52)</f>
      </c>
      <c r="L52" s="31">
        <f t="shared" si="31"/>
      </c>
      <c r="M52" s="32">
        <f aca="true" t="shared" si="36" ref="M52:M72">IF($G$3="","",L52/$G$6)</f>
      </c>
      <c r="N52" s="31">
        <f aca="true" t="shared" si="37" ref="N52:N72">IF($G$3="","",$G$6-L52)</f>
      </c>
      <c r="O52" s="32">
        <f aca="true" t="shared" si="38" ref="O52:O72">IF($G$3="","",1-M52)</f>
      </c>
      <c r="Q52" s="31">
        <f t="shared" si="32"/>
      </c>
      <c r="R52" s="32">
        <f aca="true" t="shared" si="39" ref="R52:R72">IF($G$3="","",Q52/$G$6)</f>
      </c>
      <c r="S52" s="31">
        <f aca="true" t="shared" si="40" ref="S52:S72">IF($G$3="","",$G$6-Q52)</f>
      </c>
      <c r="T52" s="32">
        <f aca="true" t="shared" si="41" ref="T52:T72">IF($G$3="","",1-R52)</f>
      </c>
    </row>
    <row r="53" spans="1:20" ht="15">
      <c r="A53" s="42" t="s">
        <v>114</v>
      </c>
      <c r="B53" s="82">
        <f t="shared" si="27"/>
      </c>
      <c r="C53" s="88"/>
      <c r="D53" s="82">
        <f t="shared" si="28"/>
      </c>
      <c r="E53" s="80">
        <f t="shared" si="29"/>
      </c>
      <c r="G53" s="31">
        <f t="shared" si="30"/>
      </c>
      <c r="H53" s="32">
        <f t="shared" si="33"/>
      </c>
      <c r="I53" s="31">
        <f t="shared" si="34"/>
      </c>
      <c r="J53" s="32">
        <f t="shared" si="35"/>
      </c>
      <c r="L53" s="31">
        <f t="shared" si="31"/>
      </c>
      <c r="M53" s="32">
        <f t="shared" si="36"/>
      </c>
      <c r="N53" s="31">
        <f t="shared" si="37"/>
      </c>
      <c r="O53" s="32">
        <f t="shared" si="38"/>
      </c>
      <c r="Q53" s="31">
        <f t="shared" si="32"/>
      </c>
      <c r="R53" s="32">
        <f t="shared" si="39"/>
      </c>
      <c r="S53" s="31">
        <f t="shared" si="40"/>
      </c>
      <c r="T53" s="32">
        <f t="shared" si="41"/>
      </c>
    </row>
    <row r="54" spans="1:20" ht="15">
      <c r="A54" s="42" t="s">
        <v>115</v>
      </c>
      <c r="B54" s="82">
        <f t="shared" si="27"/>
      </c>
      <c r="C54" s="88"/>
      <c r="D54" s="82">
        <f t="shared" si="28"/>
      </c>
      <c r="E54" s="80">
        <f t="shared" si="29"/>
      </c>
      <c r="G54" s="31">
        <f t="shared" si="30"/>
      </c>
      <c r="H54" s="32">
        <f t="shared" si="33"/>
      </c>
      <c r="I54" s="31">
        <f t="shared" si="34"/>
      </c>
      <c r="J54" s="32">
        <f t="shared" si="35"/>
      </c>
      <c r="L54" s="31">
        <f t="shared" si="31"/>
      </c>
      <c r="M54" s="32">
        <f t="shared" si="36"/>
      </c>
      <c r="N54" s="31">
        <f t="shared" si="37"/>
      </c>
      <c r="O54" s="32">
        <f t="shared" si="38"/>
      </c>
      <c r="Q54" s="31">
        <f t="shared" si="32"/>
      </c>
      <c r="R54" s="32">
        <f t="shared" si="39"/>
      </c>
      <c r="S54" s="31">
        <f t="shared" si="40"/>
      </c>
      <c r="T54" s="32">
        <f t="shared" si="41"/>
      </c>
    </row>
    <row r="55" spans="1:20" ht="15">
      <c r="A55" s="42" t="s">
        <v>116</v>
      </c>
      <c r="B55" s="82">
        <f t="shared" si="27"/>
      </c>
      <c r="C55" s="88"/>
      <c r="D55" s="82">
        <f t="shared" si="28"/>
      </c>
      <c r="E55" s="80">
        <f t="shared" si="29"/>
      </c>
      <c r="G55" s="31">
        <f t="shared" si="30"/>
      </c>
      <c r="H55" s="32">
        <f t="shared" si="33"/>
      </c>
      <c r="I55" s="31">
        <f t="shared" si="34"/>
      </c>
      <c r="J55" s="32">
        <f t="shared" si="35"/>
      </c>
      <c r="L55" s="31">
        <f t="shared" si="31"/>
      </c>
      <c r="M55" s="32">
        <f t="shared" si="36"/>
      </c>
      <c r="N55" s="31">
        <f t="shared" si="37"/>
      </c>
      <c r="O55" s="32">
        <f t="shared" si="38"/>
      </c>
      <c r="Q55" s="31">
        <f t="shared" si="32"/>
      </c>
      <c r="R55" s="32">
        <f t="shared" si="39"/>
      </c>
      <c r="S55" s="31">
        <f t="shared" si="40"/>
      </c>
      <c r="T55" s="32">
        <f t="shared" si="41"/>
      </c>
    </row>
    <row r="56" spans="1:20" ht="15">
      <c r="A56" s="42" t="s">
        <v>117</v>
      </c>
      <c r="B56" s="82">
        <f t="shared" si="27"/>
      </c>
      <c r="C56" s="88"/>
      <c r="D56" s="82">
        <f t="shared" si="28"/>
      </c>
      <c r="E56" s="80">
        <f t="shared" si="29"/>
      </c>
      <c r="G56" s="31">
        <f t="shared" si="30"/>
      </c>
      <c r="H56" s="32">
        <f t="shared" si="33"/>
      </c>
      <c r="I56" s="31">
        <f t="shared" si="34"/>
      </c>
      <c r="J56" s="32">
        <f t="shared" si="35"/>
      </c>
      <c r="L56" s="31">
        <f t="shared" si="31"/>
      </c>
      <c r="M56" s="32">
        <f t="shared" si="36"/>
      </c>
      <c r="N56" s="31">
        <f t="shared" si="37"/>
      </c>
      <c r="O56" s="32">
        <f t="shared" si="38"/>
      </c>
      <c r="Q56" s="31">
        <f t="shared" si="32"/>
      </c>
      <c r="R56" s="32">
        <f t="shared" si="39"/>
      </c>
      <c r="S56" s="31">
        <f t="shared" si="40"/>
      </c>
      <c r="T56" s="32">
        <f t="shared" si="41"/>
      </c>
    </row>
    <row r="57" spans="1:20" ht="15">
      <c r="A57" s="42" t="s">
        <v>118</v>
      </c>
      <c r="B57" s="82">
        <f t="shared" si="27"/>
      </c>
      <c r="C57" s="88"/>
      <c r="D57" s="82">
        <f t="shared" si="28"/>
      </c>
      <c r="E57" s="80">
        <f t="shared" si="29"/>
      </c>
      <c r="G57" s="31">
        <f t="shared" si="30"/>
      </c>
      <c r="H57" s="32">
        <f t="shared" si="33"/>
      </c>
      <c r="I57" s="31">
        <f t="shared" si="34"/>
      </c>
      <c r="J57" s="32">
        <f t="shared" si="35"/>
      </c>
      <c r="L57" s="31">
        <f t="shared" si="31"/>
      </c>
      <c r="M57" s="32">
        <f t="shared" si="36"/>
      </c>
      <c r="N57" s="31">
        <f t="shared" si="37"/>
      </c>
      <c r="O57" s="32">
        <f t="shared" si="38"/>
      </c>
      <c r="Q57" s="31">
        <f t="shared" si="32"/>
      </c>
      <c r="R57" s="32">
        <f t="shared" si="39"/>
      </c>
      <c r="S57" s="31">
        <f t="shared" si="40"/>
      </c>
      <c r="T57" s="32">
        <f t="shared" si="41"/>
      </c>
    </row>
    <row r="58" spans="1:20" ht="15">
      <c r="A58" s="42" t="s">
        <v>119</v>
      </c>
      <c r="B58" s="82">
        <f t="shared" si="27"/>
      </c>
      <c r="C58" s="88"/>
      <c r="D58" s="82">
        <f t="shared" si="28"/>
      </c>
      <c r="E58" s="80">
        <f t="shared" si="29"/>
      </c>
      <c r="G58" s="31">
        <f t="shared" si="30"/>
      </c>
      <c r="H58" s="32">
        <f t="shared" si="33"/>
      </c>
      <c r="I58" s="31">
        <f t="shared" si="34"/>
      </c>
      <c r="J58" s="32">
        <f t="shared" si="35"/>
      </c>
      <c r="L58" s="31">
        <f t="shared" si="31"/>
      </c>
      <c r="M58" s="32">
        <f t="shared" si="36"/>
      </c>
      <c r="N58" s="31">
        <f t="shared" si="37"/>
      </c>
      <c r="O58" s="32">
        <f t="shared" si="38"/>
      </c>
      <c r="Q58" s="31">
        <f t="shared" si="32"/>
      </c>
      <c r="R58" s="32">
        <f t="shared" si="39"/>
      </c>
      <c r="S58" s="31">
        <f t="shared" si="40"/>
      </c>
      <c r="T58" s="32">
        <f t="shared" si="41"/>
      </c>
    </row>
    <row r="59" spans="1:20" ht="15">
      <c r="A59" s="42" t="s">
        <v>120</v>
      </c>
      <c r="B59" s="82">
        <f t="shared" si="27"/>
      </c>
      <c r="C59" s="88"/>
      <c r="D59" s="82">
        <f t="shared" si="28"/>
      </c>
      <c r="E59" s="80">
        <f t="shared" si="29"/>
      </c>
      <c r="F59" s="7"/>
      <c r="G59" s="31">
        <f t="shared" si="30"/>
      </c>
      <c r="H59" s="32">
        <f t="shared" si="33"/>
      </c>
      <c r="I59" s="31">
        <f t="shared" si="34"/>
      </c>
      <c r="J59" s="32">
        <f t="shared" si="35"/>
      </c>
      <c r="L59" s="31">
        <f t="shared" si="31"/>
      </c>
      <c r="M59" s="32">
        <f t="shared" si="36"/>
      </c>
      <c r="N59" s="31">
        <f t="shared" si="37"/>
      </c>
      <c r="O59" s="32">
        <f t="shared" si="38"/>
      </c>
      <c r="Q59" s="31">
        <f t="shared" si="32"/>
      </c>
      <c r="R59" s="32">
        <f t="shared" si="39"/>
      </c>
      <c r="S59" s="31">
        <f t="shared" si="40"/>
      </c>
      <c r="T59" s="32">
        <f t="shared" si="41"/>
      </c>
    </row>
    <row r="60" spans="1:20" ht="15">
      <c r="A60" s="42" t="s">
        <v>121</v>
      </c>
      <c r="B60" s="82">
        <f t="shared" si="27"/>
      </c>
      <c r="C60" s="88"/>
      <c r="D60" s="82">
        <f t="shared" si="28"/>
      </c>
      <c r="E60" s="80">
        <f t="shared" si="29"/>
      </c>
      <c r="F60" s="33"/>
      <c r="G60" s="31">
        <f t="shared" si="30"/>
      </c>
      <c r="H60" s="32">
        <f t="shared" si="33"/>
      </c>
      <c r="I60" s="31">
        <f t="shared" si="34"/>
      </c>
      <c r="J60" s="32">
        <f t="shared" si="35"/>
      </c>
      <c r="L60" s="31">
        <f t="shared" si="31"/>
      </c>
      <c r="M60" s="32">
        <f t="shared" si="36"/>
      </c>
      <c r="N60" s="31">
        <f t="shared" si="37"/>
      </c>
      <c r="O60" s="32">
        <f t="shared" si="38"/>
      </c>
      <c r="Q60" s="31">
        <f t="shared" si="32"/>
      </c>
      <c r="R60" s="32">
        <f t="shared" si="39"/>
      </c>
      <c r="S60" s="31">
        <f t="shared" si="40"/>
      </c>
      <c r="T60" s="32">
        <f t="shared" si="41"/>
      </c>
    </row>
    <row r="61" spans="1:20" ht="15">
      <c r="A61" s="42" t="s">
        <v>122</v>
      </c>
      <c r="B61" s="82">
        <f t="shared" si="27"/>
      </c>
      <c r="C61" s="88"/>
      <c r="D61" s="82">
        <f t="shared" si="28"/>
      </c>
      <c r="E61" s="80">
        <f t="shared" si="29"/>
      </c>
      <c r="F61" s="33"/>
      <c r="G61" s="31">
        <f t="shared" si="30"/>
      </c>
      <c r="H61" s="32">
        <f t="shared" si="33"/>
      </c>
      <c r="I61" s="31">
        <f t="shared" si="34"/>
      </c>
      <c r="J61" s="32">
        <f t="shared" si="35"/>
      </c>
      <c r="L61" s="31">
        <f t="shared" si="31"/>
      </c>
      <c r="M61" s="32">
        <f t="shared" si="36"/>
      </c>
      <c r="N61" s="31">
        <f t="shared" si="37"/>
      </c>
      <c r="O61" s="32">
        <f t="shared" si="38"/>
      </c>
      <c r="Q61" s="31">
        <f t="shared" si="32"/>
      </c>
      <c r="R61" s="32">
        <f t="shared" si="39"/>
      </c>
      <c r="S61" s="31">
        <f t="shared" si="40"/>
      </c>
      <c r="T61" s="32">
        <f t="shared" si="41"/>
      </c>
    </row>
    <row r="62" spans="1:20" ht="15">
      <c r="A62" s="42" t="s">
        <v>123</v>
      </c>
      <c r="B62" s="82">
        <f t="shared" si="27"/>
      </c>
      <c r="C62" s="88"/>
      <c r="D62" s="82">
        <f t="shared" si="28"/>
      </c>
      <c r="E62" s="80">
        <f t="shared" si="29"/>
      </c>
      <c r="G62" s="31">
        <f t="shared" si="30"/>
      </c>
      <c r="H62" s="32">
        <f t="shared" si="33"/>
      </c>
      <c r="I62" s="31">
        <f t="shared" si="34"/>
      </c>
      <c r="J62" s="32">
        <f t="shared" si="35"/>
      </c>
      <c r="L62" s="31">
        <f t="shared" si="31"/>
      </c>
      <c r="M62" s="32">
        <f t="shared" si="36"/>
      </c>
      <c r="N62" s="31">
        <f t="shared" si="37"/>
      </c>
      <c r="O62" s="32">
        <f t="shared" si="38"/>
      </c>
      <c r="Q62" s="31">
        <f t="shared" si="32"/>
      </c>
      <c r="R62" s="32">
        <f t="shared" si="39"/>
      </c>
      <c r="S62" s="31">
        <f t="shared" si="40"/>
      </c>
      <c r="T62" s="32">
        <f t="shared" si="41"/>
      </c>
    </row>
    <row r="63" spans="1:20" ht="15">
      <c r="A63" s="29" t="s">
        <v>124</v>
      </c>
      <c r="B63" s="82">
        <f aca="true" t="shared" si="42" ref="B63:B71">IF($G$3="","",$G$3*C63)</f>
      </c>
      <c r="C63" s="88"/>
      <c r="D63" s="82">
        <f aca="true" t="shared" si="43" ref="D63:D71">IF($G$3="","",$G$3-B63)</f>
      </c>
      <c r="E63" s="80">
        <f aca="true" t="shared" si="44" ref="E63:E71">IF($G$3="","",D63/$G$3)</f>
      </c>
      <c r="G63" s="31">
        <f t="shared" si="30"/>
      </c>
      <c r="H63" s="32">
        <f t="shared" si="33"/>
      </c>
      <c r="I63" s="31">
        <f t="shared" si="34"/>
      </c>
      <c r="J63" s="32">
        <f t="shared" si="35"/>
      </c>
      <c r="L63" s="31">
        <f t="shared" si="31"/>
      </c>
      <c r="M63" s="32">
        <f t="shared" si="36"/>
      </c>
      <c r="N63" s="31">
        <f t="shared" si="37"/>
      </c>
      <c r="O63" s="32">
        <f t="shared" si="38"/>
      </c>
      <c r="Q63" s="31">
        <f t="shared" si="32"/>
      </c>
      <c r="R63" s="32">
        <f t="shared" si="39"/>
      </c>
      <c r="S63" s="31">
        <f t="shared" si="40"/>
      </c>
      <c r="T63" s="32">
        <f t="shared" si="41"/>
      </c>
    </row>
    <row r="64" spans="1:20" ht="15">
      <c r="A64" s="29" t="s">
        <v>125</v>
      </c>
      <c r="B64" s="82">
        <f t="shared" si="42"/>
      </c>
      <c r="C64" s="88"/>
      <c r="D64" s="82">
        <f t="shared" si="43"/>
      </c>
      <c r="E64" s="80">
        <f t="shared" si="44"/>
      </c>
      <c r="G64" s="31">
        <f t="shared" si="30"/>
      </c>
      <c r="H64" s="32">
        <f t="shared" si="33"/>
      </c>
      <c r="I64" s="31">
        <f t="shared" si="34"/>
      </c>
      <c r="J64" s="32">
        <f t="shared" si="35"/>
      </c>
      <c r="L64" s="31">
        <f t="shared" si="31"/>
      </c>
      <c r="M64" s="32">
        <f t="shared" si="36"/>
      </c>
      <c r="N64" s="31">
        <f t="shared" si="37"/>
      </c>
      <c r="O64" s="32">
        <f t="shared" si="38"/>
      </c>
      <c r="Q64" s="31">
        <f t="shared" si="32"/>
      </c>
      <c r="R64" s="32">
        <f t="shared" si="39"/>
      </c>
      <c r="S64" s="31">
        <f t="shared" si="40"/>
      </c>
      <c r="T64" s="32">
        <f t="shared" si="41"/>
      </c>
    </row>
    <row r="65" spans="1:20" ht="15">
      <c r="A65" s="29" t="s">
        <v>126</v>
      </c>
      <c r="B65" s="82">
        <f t="shared" si="42"/>
      </c>
      <c r="C65" s="88"/>
      <c r="D65" s="82">
        <f t="shared" si="43"/>
      </c>
      <c r="E65" s="80">
        <f t="shared" si="44"/>
      </c>
      <c r="G65" s="31">
        <f t="shared" si="30"/>
      </c>
      <c r="H65" s="32">
        <f t="shared" si="33"/>
      </c>
      <c r="I65" s="31">
        <f t="shared" si="34"/>
      </c>
      <c r="J65" s="32">
        <f t="shared" si="35"/>
      </c>
      <c r="L65" s="31">
        <f t="shared" si="31"/>
      </c>
      <c r="M65" s="32">
        <f t="shared" si="36"/>
      </c>
      <c r="N65" s="31">
        <f t="shared" si="37"/>
      </c>
      <c r="O65" s="32">
        <f t="shared" si="38"/>
      </c>
      <c r="Q65" s="31">
        <f t="shared" si="32"/>
      </c>
      <c r="R65" s="32">
        <f t="shared" si="39"/>
      </c>
      <c r="S65" s="31">
        <f t="shared" si="40"/>
      </c>
      <c r="T65" s="32">
        <f t="shared" si="41"/>
      </c>
    </row>
    <row r="66" spans="1:20" ht="15">
      <c r="A66" s="29" t="s">
        <v>127</v>
      </c>
      <c r="B66" s="82">
        <f t="shared" si="42"/>
      </c>
      <c r="C66" s="88"/>
      <c r="D66" s="82">
        <f t="shared" si="43"/>
      </c>
      <c r="E66" s="80">
        <f t="shared" si="44"/>
      </c>
      <c r="G66" s="31">
        <f t="shared" si="30"/>
      </c>
      <c r="H66" s="32">
        <f t="shared" si="33"/>
      </c>
      <c r="I66" s="31">
        <f t="shared" si="34"/>
      </c>
      <c r="J66" s="32">
        <f t="shared" si="35"/>
      </c>
      <c r="L66" s="31">
        <f t="shared" si="31"/>
      </c>
      <c r="M66" s="32">
        <f t="shared" si="36"/>
      </c>
      <c r="N66" s="31">
        <f t="shared" si="37"/>
      </c>
      <c r="O66" s="32">
        <f t="shared" si="38"/>
      </c>
      <c r="Q66" s="31">
        <f t="shared" si="32"/>
      </c>
      <c r="R66" s="32">
        <f t="shared" si="39"/>
      </c>
      <c r="S66" s="31">
        <f t="shared" si="40"/>
      </c>
      <c r="T66" s="32">
        <f t="shared" si="41"/>
      </c>
    </row>
    <row r="67" spans="1:20" ht="15">
      <c r="A67" s="29" t="s">
        <v>128</v>
      </c>
      <c r="B67" s="82">
        <f t="shared" si="42"/>
      </c>
      <c r="C67" s="88"/>
      <c r="D67" s="82">
        <f t="shared" si="43"/>
      </c>
      <c r="E67" s="80">
        <f t="shared" si="44"/>
      </c>
      <c r="G67" s="31">
        <f t="shared" si="30"/>
      </c>
      <c r="H67" s="32">
        <f t="shared" si="33"/>
      </c>
      <c r="I67" s="31">
        <f t="shared" si="34"/>
      </c>
      <c r="J67" s="32">
        <f t="shared" si="35"/>
      </c>
      <c r="L67" s="31">
        <f t="shared" si="31"/>
      </c>
      <c r="M67" s="32">
        <f t="shared" si="36"/>
      </c>
      <c r="N67" s="31">
        <f t="shared" si="37"/>
      </c>
      <c r="O67" s="32">
        <f t="shared" si="38"/>
      </c>
      <c r="Q67" s="31">
        <f t="shared" si="32"/>
      </c>
      <c r="R67" s="32">
        <f t="shared" si="39"/>
      </c>
      <c r="S67" s="31">
        <f t="shared" si="40"/>
      </c>
      <c r="T67" s="32">
        <f t="shared" si="41"/>
      </c>
    </row>
    <row r="68" spans="1:20" ht="15">
      <c r="A68" s="29" t="s">
        <v>129</v>
      </c>
      <c r="B68" s="82">
        <f t="shared" si="42"/>
      </c>
      <c r="C68" s="88"/>
      <c r="D68" s="82">
        <f t="shared" si="43"/>
      </c>
      <c r="E68" s="80">
        <f t="shared" si="44"/>
      </c>
      <c r="G68" s="31">
        <f t="shared" si="30"/>
      </c>
      <c r="H68" s="32">
        <f t="shared" si="33"/>
      </c>
      <c r="I68" s="31">
        <f t="shared" si="34"/>
      </c>
      <c r="J68" s="32">
        <f t="shared" si="35"/>
      </c>
      <c r="L68" s="31">
        <f t="shared" si="31"/>
      </c>
      <c r="M68" s="32">
        <f t="shared" si="36"/>
      </c>
      <c r="N68" s="31">
        <f t="shared" si="37"/>
      </c>
      <c r="O68" s="32">
        <f t="shared" si="38"/>
      </c>
      <c r="Q68" s="31">
        <f t="shared" si="32"/>
      </c>
      <c r="R68" s="32">
        <f t="shared" si="39"/>
      </c>
      <c r="S68" s="31">
        <f t="shared" si="40"/>
      </c>
      <c r="T68" s="32">
        <f t="shared" si="41"/>
      </c>
    </row>
    <row r="69" spans="1:20" ht="15">
      <c r="A69" s="29" t="s">
        <v>130</v>
      </c>
      <c r="B69" s="82">
        <f t="shared" si="42"/>
      </c>
      <c r="C69" s="88"/>
      <c r="D69" s="82">
        <f t="shared" si="43"/>
      </c>
      <c r="E69" s="80">
        <f t="shared" si="44"/>
      </c>
      <c r="G69" s="31">
        <f t="shared" si="30"/>
      </c>
      <c r="H69" s="32">
        <f t="shared" si="33"/>
      </c>
      <c r="I69" s="31">
        <f t="shared" si="34"/>
      </c>
      <c r="J69" s="32">
        <f t="shared" si="35"/>
      </c>
      <c r="L69" s="31">
        <f t="shared" si="31"/>
      </c>
      <c r="M69" s="32">
        <f t="shared" si="36"/>
      </c>
      <c r="N69" s="31">
        <f t="shared" si="37"/>
      </c>
      <c r="O69" s="32">
        <f t="shared" si="38"/>
      </c>
      <c r="Q69" s="31">
        <f t="shared" si="32"/>
      </c>
      <c r="R69" s="32">
        <f t="shared" si="39"/>
      </c>
      <c r="S69" s="31">
        <f t="shared" si="40"/>
      </c>
      <c r="T69" s="32">
        <f t="shared" si="41"/>
      </c>
    </row>
    <row r="70" spans="1:20" ht="15">
      <c r="A70" s="29" t="s">
        <v>131</v>
      </c>
      <c r="B70" s="82">
        <f t="shared" si="42"/>
      </c>
      <c r="C70" s="88"/>
      <c r="D70" s="82">
        <f t="shared" si="43"/>
      </c>
      <c r="E70" s="80">
        <f t="shared" si="44"/>
      </c>
      <c r="G70" s="31">
        <f t="shared" si="30"/>
      </c>
      <c r="H70" s="32">
        <f t="shared" si="33"/>
      </c>
      <c r="I70" s="31">
        <f t="shared" si="34"/>
      </c>
      <c r="J70" s="32">
        <f t="shared" si="35"/>
      </c>
      <c r="L70" s="31">
        <f t="shared" si="31"/>
      </c>
      <c r="M70" s="32">
        <f t="shared" si="36"/>
      </c>
      <c r="N70" s="31">
        <f t="shared" si="37"/>
      </c>
      <c r="O70" s="32">
        <f t="shared" si="38"/>
      </c>
      <c r="Q70" s="31">
        <f t="shared" si="32"/>
      </c>
      <c r="R70" s="32">
        <f t="shared" si="39"/>
      </c>
      <c r="S70" s="31">
        <f t="shared" si="40"/>
      </c>
      <c r="T70" s="32">
        <f t="shared" si="41"/>
      </c>
    </row>
    <row r="71" spans="1:20" ht="15">
      <c r="A71" s="29" t="s">
        <v>132</v>
      </c>
      <c r="B71" s="82">
        <f t="shared" si="42"/>
      </c>
      <c r="C71" s="88"/>
      <c r="D71" s="82">
        <f t="shared" si="43"/>
      </c>
      <c r="E71" s="80">
        <f t="shared" si="44"/>
      </c>
      <c r="G71" s="31">
        <f t="shared" si="30"/>
      </c>
      <c r="H71" s="32">
        <f t="shared" si="33"/>
      </c>
      <c r="I71" s="31">
        <f t="shared" si="34"/>
      </c>
      <c r="J71" s="32">
        <f t="shared" si="35"/>
      </c>
      <c r="L71" s="31">
        <f t="shared" si="31"/>
      </c>
      <c r="M71" s="32">
        <f t="shared" si="36"/>
      </c>
      <c r="N71" s="31">
        <f t="shared" si="37"/>
      </c>
      <c r="O71" s="32">
        <f t="shared" si="38"/>
      </c>
      <c r="Q71" s="31">
        <f t="shared" si="32"/>
      </c>
      <c r="R71" s="32">
        <f t="shared" si="39"/>
      </c>
      <c r="S71" s="31">
        <f t="shared" si="40"/>
      </c>
      <c r="T71" s="32">
        <f t="shared" si="41"/>
      </c>
    </row>
    <row r="72" spans="1:20" ht="15">
      <c r="A72" s="34" t="s">
        <v>133</v>
      </c>
      <c r="B72" s="84">
        <f t="shared" si="27"/>
      </c>
      <c r="C72" s="89"/>
      <c r="D72" s="84">
        <f t="shared" si="28"/>
      </c>
      <c r="E72" s="83">
        <f t="shared" si="29"/>
      </c>
      <c r="G72" s="39">
        <f t="shared" si="30"/>
      </c>
      <c r="H72" s="40">
        <f t="shared" si="33"/>
      </c>
      <c r="I72" s="39">
        <f t="shared" si="34"/>
      </c>
      <c r="J72" s="40">
        <f t="shared" si="35"/>
      </c>
      <c r="L72" s="39">
        <f t="shared" si="31"/>
      </c>
      <c r="M72" s="40">
        <f t="shared" si="36"/>
      </c>
      <c r="N72" s="39">
        <f t="shared" si="37"/>
      </c>
      <c r="O72" s="40">
        <f t="shared" si="38"/>
      </c>
      <c r="Q72" s="39">
        <f t="shared" si="32"/>
      </c>
      <c r="R72" s="40">
        <f t="shared" si="39"/>
      </c>
      <c r="S72" s="39">
        <f t="shared" si="40"/>
      </c>
      <c r="T72" s="40">
        <f t="shared" si="41"/>
      </c>
    </row>
  </sheetData>
  <sheetProtection password="EB4E" sheet="1" objects="1" scenarios="1"/>
  <mergeCells count="53">
    <mergeCell ref="Q14:T14"/>
    <mergeCell ref="L11:O11"/>
    <mergeCell ref="Q11:T11"/>
    <mergeCell ref="A13:A14"/>
    <mergeCell ref="B13:E13"/>
    <mergeCell ref="G13:J13"/>
    <mergeCell ref="L13:O13"/>
    <mergeCell ref="Q13:T13"/>
    <mergeCell ref="B14:E14"/>
    <mergeCell ref="G14:J14"/>
    <mergeCell ref="L14:O14"/>
    <mergeCell ref="B44:E44"/>
    <mergeCell ref="G44:J44"/>
    <mergeCell ref="L44:O44"/>
    <mergeCell ref="Q44:T44"/>
    <mergeCell ref="B16:C16"/>
    <mergeCell ref="S16:T16"/>
    <mergeCell ref="D16:E16"/>
    <mergeCell ref="G16:H16"/>
    <mergeCell ref="I16:J16"/>
    <mergeCell ref="A2:T2"/>
    <mergeCell ref="B12:E12"/>
    <mergeCell ref="G12:J12"/>
    <mergeCell ref="L12:O12"/>
    <mergeCell ref="Q12:T12"/>
    <mergeCell ref="L46:O46"/>
    <mergeCell ref="G15:J15"/>
    <mergeCell ref="L15:O15"/>
    <mergeCell ref="Q15:T15"/>
    <mergeCell ref="Q16:R16"/>
    <mergeCell ref="L16:M16"/>
    <mergeCell ref="N16:O16"/>
    <mergeCell ref="L43:O43"/>
    <mergeCell ref="Q43:T43"/>
    <mergeCell ref="G47:J47"/>
    <mergeCell ref="L47:O47"/>
    <mergeCell ref="Q47:T47"/>
    <mergeCell ref="B48:C48"/>
    <mergeCell ref="D48:E48"/>
    <mergeCell ref="G48:H48"/>
    <mergeCell ref="I48:J48"/>
    <mergeCell ref="L48:M48"/>
    <mergeCell ref="Q46:T46"/>
    <mergeCell ref="Q48:R48"/>
    <mergeCell ref="S48:T48"/>
    <mergeCell ref="N48:O48"/>
    <mergeCell ref="A45:A46"/>
    <mergeCell ref="B45:E45"/>
    <mergeCell ref="G45:J45"/>
    <mergeCell ref="L45:O45"/>
    <mergeCell ref="Q45:T45"/>
    <mergeCell ref="B46:E46"/>
    <mergeCell ref="G46:J46"/>
  </mergeCells>
  <printOptions/>
  <pageMargins left="0.2362204724409449" right="0.2362204724409449" top="0.5905511811023623" bottom="0.5905511811023623" header="0.5118110236220472" footer="0.5118110236220472"/>
  <pageSetup horizontalDpi="600" verticalDpi="600" orientation="landscape" paperSize="9" scale="80" r:id="rId1"/>
  <headerFooter>
    <oddHeader>&amp;R&amp;"Calibri,Regular"&amp;11&amp;P</oddHeader>
    <oddFooter>&amp;L&amp;"Calibri,Regular"&amp;9&amp;F / &amp;A&amp;R&amp;"Calibri,Regular"&amp;11&amp;D</oddFooter>
  </headerFooter>
  <rowBreaks count="1" manualBreakCount="1">
    <brk id="41" max="19" man="1"/>
  </rowBreaks>
</worksheet>
</file>

<file path=xl/worksheets/sheet3.xml><?xml version="1.0" encoding="utf-8"?>
<worksheet xmlns="http://schemas.openxmlformats.org/spreadsheetml/2006/main" xmlns:r="http://schemas.openxmlformats.org/officeDocument/2006/relationships">
  <sheetPr>
    <tabColor theme="7" tint="0.39998000860214233"/>
  </sheetPr>
  <dimension ref="A1:T66"/>
  <sheetViews>
    <sheetView zoomScalePageLayoutView="0" workbookViewId="0" topLeftCell="A1">
      <selection activeCell="I5" sqref="I5"/>
    </sheetView>
  </sheetViews>
  <sheetFormatPr defaultColWidth="11.57421875" defaultRowHeight="15"/>
  <cols>
    <col min="1" max="1" width="16.140625" style="6" customWidth="1"/>
    <col min="2" max="2" width="6.7109375" style="6" customWidth="1"/>
    <col min="3" max="3" width="7.7109375" style="6" customWidth="1"/>
    <col min="4" max="4" width="6.7109375" style="6" customWidth="1"/>
    <col min="5" max="5" width="7.57421875" style="6" customWidth="1"/>
    <col min="6" max="6" width="13.421875" style="6" customWidth="1"/>
    <col min="7" max="7" width="6.7109375" style="6" customWidth="1"/>
    <col min="8" max="8" width="7.57421875" style="6" customWidth="1"/>
    <col min="9" max="10" width="6.7109375" style="6" customWidth="1"/>
    <col min="11" max="11" width="2.00390625" style="6" customWidth="1"/>
    <col min="12" max="15" width="6.7109375" style="6" customWidth="1"/>
    <col min="16" max="16" width="2.140625" style="6" customWidth="1"/>
    <col min="17" max="20" width="6.7109375" style="6" customWidth="1"/>
    <col min="21" max="21" width="5.421875" style="6" customWidth="1"/>
    <col min="22" max="22" width="11.421875" style="6" customWidth="1"/>
    <col min="23" max="23" width="6.7109375" style="6" customWidth="1"/>
    <col min="24" max="24" width="7.28125" style="6" customWidth="1"/>
    <col min="25" max="26" width="6.7109375" style="6" customWidth="1"/>
    <col min="27" max="16384" width="11.57421875" style="6" customWidth="1"/>
  </cols>
  <sheetData>
    <row r="1" ht="24.75" customHeight="1">
      <c r="A1" s="73" t="s">
        <v>134</v>
      </c>
    </row>
    <row r="2" spans="1:20" ht="21">
      <c r="A2" s="125" t="s">
        <v>135</v>
      </c>
      <c r="B2" s="125"/>
      <c r="C2" s="125"/>
      <c r="D2" s="125"/>
      <c r="E2" s="125"/>
      <c r="F2" s="125"/>
      <c r="G2" s="125"/>
      <c r="H2" s="125"/>
      <c r="I2" s="125"/>
      <c r="J2" s="125"/>
      <c r="K2" s="125"/>
      <c r="L2" s="125"/>
      <c r="M2" s="125"/>
      <c r="N2" s="125"/>
      <c r="O2" s="125"/>
      <c r="P2" s="125"/>
      <c r="Q2" s="125"/>
      <c r="R2" s="125"/>
      <c r="S2" s="125"/>
      <c r="T2" s="125"/>
    </row>
    <row r="3" spans="2:10" ht="15.75" customHeight="1">
      <c r="B3" s="11" t="str">
        <f>'Feste Einkommenskl._Brutto '!B3</f>
        <v>Kostendeckender Bruttopreis pro Stunde in Fr. </v>
      </c>
      <c r="F3" s="7"/>
      <c r="G3" s="92"/>
      <c r="H3" s="7"/>
      <c r="I3" s="11"/>
      <c r="J3" s="11"/>
    </row>
    <row r="4" spans="2:13" ht="15">
      <c r="B4" s="11" t="str">
        <f>'Feste Einkommenskl._Brutto '!B4</f>
        <v>Anteil Staat 10 % </v>
      </c>
      <c r="C4" s="8"/>
      <c r="F4" s="7"/>
      <c r="G4" s="12">
        <f>M4*0.1</f>
        <v>0.796</v>
      </c>
      <c r="H4" s="13" t="s">
        <v>136</v>
      </c>
      <c r="I4" s="11"/>
      <c r="J4" s="11"/>
      <c r="M4" s="6">
        <f>'Feste Einkommenskl._Brutto '!M4</f>
        <v>7.96</v>
      </c>
    </row>
    <row r="5" spans="2:10" ht="15">
      <c r="B5" s="11" t="str">
        <f>'Feste Einkommenskl._Brutto '!B5</f>
        <v>Anteil Arbeitgeber </v>
      </c>
      <c r="C5" s="8"/>
      <c r="D5" s="43">
        <f>'Feste Einkommenskl._Brutto '!D5</f>
        <v>0.055</v>
      </c>
      <c r="F5" s="7"/>
      <c r="G5" s="14">
        <f>M4*D5</f>
        <v>0.4378</v>
      </c>
      <c r="H5" s="15" t="s">
        <v>137</v>
      </c>
      <c r="I5" s="11"/>
      <c r="J5" s="11"/>
    </row>
    <row r="6" spans="2:10" ht="15.75" thickBot="1">
      <c r="B6" s="11" t="str">
        <f>'Feste Einkommenskl._Brutto '!B6</f>
        <v>Kostendeckender Nettopreis pro Tag in Fr. </v>
      </c>
      <c r="C6" s="8"/>
      <c r="F6" s="7"/>
      <c r="G6" s="16">
        <f>G3-G4-G5</f>
        <v>-1.2338</v>
      </c>
      <c r="H6" s="7" t="s">
        <v>138</v>
      </c>
      <c r="I6" s="11"/>
      <c r="J6" s="11"/>
    </row>
    <row r="7" spans="1:11" ht="15.75" thickTop="1">
      <c r="A7" s="7"/>
      <c r="B7" s="8"/>
      <c r="C7" s="9"/>
      <c r="F7" s="7"/>
      <c r="G7" s="9"/>
      <c r="H7" s="10"/>
      <c r="K7" s="7"/>
    </row>
    <row r="8" spans="1:11" ht="15">
      <c r="A8" s="47" t="str">
        <f>'Feste Einkommenskl._Brutto '!A8</f>
        <v>Elterntarif Mindestbetrag (Fr./Tag): </v>
      </c>
      <c r="B8" s="9"/>
      <c r="G8" s="9"/>
      <c r="H8" s="14">
        <f>'Feste Einkommenskl._Brutto '!H8</f>
        <v>2</v>
      </c>
      <c r="K8" s="7"/>
    </row>
    <row r="9" spans="1:11" ht="15">
      <c r="A9" s="9" t="s">
        <v>139</v>
      </c>
      <c r="B9" s="9"/>
      <c r="H9" s="14">
        <f>'Feste Einkommenskl._Brutto '!H9</f>
        <v>2</v>
      </c>
      <c r="K9" s="7"/>
    </row>
    <row r="10" spans="1:11" ht="15">
      <c r="A10" s="7"/>
      <c r="B10" s="11"/>
      <c r="C10" s="9"/>
      <c r="F10" s="7"/>
      <c r="G10" s="9"/>
      <c r="H10" s="10"/>
      <c r="K10" s="7"/>
    </row>
    <row r="11" spans="1:6" ht="15">
      <c r="A11" s="90" t="s">
        <v>140</v>
      </c>
      <c r="B11" s="91"/>
      <c r="C11" s="91"/>
      <c r="D11" s="91"/>
      <c r="E11" s="91"/>
      <c r="F11" s="91"/>
    </row>
    <row r="12" spans="1:10" ht="31.5" customHeight="1">
      <c r="A12" s="17"/>
      <c r="B12" s="120" t="s">
        <v>141</v>
      </c>
      <c r="C12" s="120"/>
      <c r="D12" s="120"/>
      <c r="E12" s="120"/>
      <c r="G12" s="120" t="s">
        <v>142</v>
      </c>
      <c r="H12" s="120"/>
      <c r="I12" s="120"/>
      <c r="J12" s="120"/>
    </row>
    <row r="13" spans="1:10" ht="17.25" customHeight="1">
      <c r="A13" s="104" t="s">
        <v>143</v>
      </c>
      <c r="B13" s="106" t="s">
        <v>144</v>
      </c>
      <c r="C13" s="107"/>
      <c r="D13" s="107"/>
      <c r="E13" s="108"/>
      <c r="G13" s="109" t="s">
        <v>145</v>
      </c>
      <c r="H13" s="110"/>
      <c r="I13" s="110"/>
      <c r="J13" s="111"/>
    </row>
    <row r="14" spans="1:10" ht="17.25" customHeight="1">
      <c r="A14" s="105"/>
      <c r="B14" s="112" t="s">
        <v>146</v>
      </c>
      <c r="C14" s="113"/>
      <c r="D14" s="113"/>
      <c r="E14" s="114"/>
      <c r="G14" s="115" t="s">
        <v>147</v>
      </c>
      <c r="H14" s="116"/>
      <c r="I14" s="116"/>
      <c r="J14" s="117"/>
    </row>
    <row r="15" spans="1:10" ht="15" customHeight="1">
      <c r="A15" s="18"/>
      <c r="B15" s="77"/>
      <c r="C15" s="78"/>
      <c r="D15" s="78"/>
      <c r="E15" s="79"/>
      <c r="G15" s="119"/>
      <c r="H15" s="120"/>
      <c r="I15" s="120"/>
      <c r="J15" s="121"/>
    </row>
    <row r="16" spans="2:10" ht="15" customHeight="1">
      <c r="B16" s="106" t="s">
        <v>148</v>
      </c>
      <c r="C16" s="108"/>
      <c r="D16" s="106" t="s">
        <v>149</v>
      </c>
      <c r="E16" s="108"/>
      <c r="G16" s="109" t="s">
        <v>150</v>
      </c>
      <c r="H16" s="110"/>
      <c r="I16" s="109" t="s">
        <v>151</v>
      </c>
      <c r="J16" s="111"/>
    </row>
    <row r="17" spans="2:12" ht="15">
      <c r="B17" s="77" t="s">
        <v>152</v>
      </c>
      <c r="C17" s="78" t="s">
        <v>153</v>
      </c>
      <c r="D17" s="77" t="s">
        <v>154</v>
      </c>
      <c r="E17" s="79" t="s">
        <v>155</v>
      </c>
      <c r="G17" s="45" t="s">
        <v>156</v>
      </c>
      <c r="H17" s="44" t="s">
        <v>157</v>
      </c>
      <c r="I17" s="45" t="s">
        <v>158</v>
      </c>
      <c r="J17" s="46" t="s">
        <v>159</v>
      </c>
      <c r="K17" s="57"/>
      <c r="L17" s="33"/>
    </row>
    <row r="18" spans="1:12" ht="15" customHeight="1">
      <c r="A18" s="23" t="s">
        <v>160</v>
      </c>
      <c r="B18" s="85"/>
      <c r="C18" s="80">
        <f>IF($G$3="","",B18/$G$3)</f>
      </c>
      <c r="D18" s="81">
        <f>IF($G$3="","",$G$3-B18)</f>
      </c>
      <c r="E18" s="80">
        <f>IF($G$3="","",D18/$G$3)</f>
      </c>
      <c r="G18" s="26">
        <f>IF(B18="","",IF(B18-$G$4-$G$5&lt;$H$8,$H$8,$H$9))</f>
      </c>
      <c r="H18" s="27">
        <f>IF($G$3="","",G18/$G$6)</f>
      </c>
      <c r="I18" s="26">
        <f>IF($G$3="","",$G$6-G18)</f>
      </c>
      <c r="J18" s="27">
        <f>IF($G$3="","",1-H18)</f>
      </c>
      <c r="K18" s="31"/>
      <c r="L18" s="33"/>
    </row>
    <row r="19" spans="1:10" ht="15" customHeight="1">
      <c r="A19" s="29" t="s">
        <v>161</v>
      </c>
      <c r="B19" s="86"/>
      <c r="C19" s="80">
        <f>IF($G$3="","",B19/$G$3)</f>
      </c>
      <c r="D19" s="82">
        <f>IF($G$3="","",$G$3-B19)</f>
      </c>
      <c r="E19" s="80">
        <f>IF($G$3="","",D19/$G$3)</f>
      </c>
      <c r="G19" s="31">
        <f aca="true" t="shared" si="0" ref="G19:G37">IF(B19="","",IF(B19-$G$4-$G$5&lt;$H$8,$H$8,ROUND((B19-$G$4-$G$5)*20,0.1)/20))</f>
      </c>
      <c r="H19" s="32">
        <f aca="true" t="shared" si="1" ref="H19:H37">IF($G$3="","",G19/$G$6)</f>
      </c>
      <c r="I19" s="31">
        <f aca="true" t="shared" si="2" ref="I19:I37">IF($G$3="","",$G$6-G19)</f>
      </c>
      <c r="J19" s="32">
        <f aca="true" t="shared" si="3" ref="J19:J37">IF($G$3="","",1-H19)</f>
      </c>
    </row>
    <row r="20" spans="1:10" ht="15">
      <c r="A20" s="29" t="s">
        <v>162</v>
      </c>
      <c r="B20" s="86"/>
      <c r="C20" s="80">
        <f aca="true" t="shared" si="4" ref="C20:C37">IF($G$3="","",B20/$G$3)</f>
      </c>
      <c r="D20" s="82">
        <f aca="true" t="shared" si="5" ref="D20:D37">IF($G$3="","",$G$3-B20)</f>
      </c>
      <c r="E20" s="80">
        <f aca="true" t="shared" si="6" ref="E20:E37">IF($G$3="","",D20/$G$3)</f>
      </c>
      <c r="G20" s="31">
        <f t="shared" si="0"/>
      </c>
      <c r="H20" s="32">
        <f t="shared" si="1"/>
      </c>
      <c r="I20" s="31">
        <f t="shared" si="2"/>
      </c>
      <c r="J20" s="32">
        <f t="shared" si="3"/>
      </c>
    </row>
    <row r="21" spans="1:10" ht="15">
      <c r="A21" s="29" t="s">
        <v>163</v>
      </c>
      <c r="B21" s="86"/>
      <c r="C21" s="80">
        <f t="shared" si="4"/>
      </c>
      <c r="D21" s="82">
        <f t="shared" si="5"/>
      </c>
      <c r="E21" s="80">
        <f t="shared" si="6"/>
      </c>
      <c r="G21" s="31">
        <f t="shared" si="0"/>
      </c>
      <c r="H21" s="32">
        <f t="shared" si="1"/>
      </c>
      <c r="I21" s="31">
        <f t="shared" si="2"/>
      </c>
      <c r="J21" s="32">
        <f t="shared" si="3"/>
      </c>
    </row>
    <row r="22" spans="1:10" ht="15">
      <c r="A22" s="29" t="s">
        <v>164</v>
      </c>
      <c r="B22" s="86"/>
      <c r="C22" s="80">
        <f t="shared" si="4"/>
      </c>
      <c r="D22" s="82">
        <f t="shared" si="5"/>
      </c>
      <c r="E22" s="80">
        <f t="shared" si="6"/>
      </c>
      <c r="G22" s="31">
        <f t="shared" si="0"/>
      </c>
      <c r="H22" s="32">
        <f t="shared" si="1"/>
      </c>
      <c r="I22" s="31">
        <f t="shared" si="2"/>
      </c>
      <c r="J22" s="32">
        <f t="shared" si="3"/>
      </c>
    </row>
    <row r="23" spans="1:10" ht="15">
      <c r="A23" s="29" t="s">
        <v>165</v>
      </c>
      <c r="B23" s="86"/>
      <c r="C23" s="80">
        <f t="shared" si="4"/>
      </c>
      <c r="D23" s="82">
        <f t="shared" si="5"/>
      </c>
      <c r="E23" s="80">
        <f t="shared" si="6"/>
      </c>
      <c r="G23" s="31">
        <f t="shared" si="0"/>
      </c>
      <c r="H23" s="32">
        <f t="shared" si="1"/>
      </c>
      <c r="I23" s="31">
        <f t="shared" si="2"/>
      </c>
      <c r="J23" s="32">
        <f t="shared" si="3"/>
      </c>
    </row>
    <row r="24" spans="1:10" ht="15">
      <c r="A24" s="29" t="s">
        <v>166</v>
      </c>
      <c r="B24" s="86"/>
      <c r="C24" s="80">
        <f t="shared" si="4"/>
      </c>
      <c r="D24" s="82">
        <f t="shared" si="5"/>
      </c>
      <c r="E24" s="80">
        <f t="shared" si="6"/>
      </c>
      <c r="G24" s="31">
        <f t="shared" si="0"/>
      </c>
      <c r="H24" s="32">
        <f t="shared" si="1"/>
      </c>
      <c r="I24" s="31">
        <f t="shared" si="2"/>
      </c>
      <c r="J24" s="32">
        <f t="shared" si="3"/>
      </c>
    </row>
    <row r="25" spans="1:10" ht="15">
      <c r="A25" s="29" t="s">
        <v>167</v>
      </c>
      <c r="B25" s="86"/>
      <c r="C25" s="80">
        <f t="shared" si="4"/>
      </c>
      <c r="D25" s="82">
        <f t="shared" si="5"/>
      </c>
      <c r="E25" s="80">
        <f t="shared" si="6"/>
      </c>
      <c r="G25" s="31">
        <f t="shared" si="0"/>
      </c>
      <c r="H25" s="32">
        <f t="shared" si="1"/>
      </c>
      <c r="I25" s="31">
        <f t="shared" si="2"/>
      </c>
      <c r="J25" s="32">
        <f t="shared" si="3"/>
      </c>
    </row>
    <row r="26" spans="1:10" ht="15">
      <c r="A26" s="29" t="s">
        <v>168</v>
      </c>
      <c r="B26" s="86"/>
      <c r="C26" s="80">
        <f t="shared" si="4"/>
      </c>
      <c r="D26" s="82">
        <f t="shared" si="5"/>
      </c>
      <c r="E26" s="80">
        <f t="shared" si="6"/>
      </c>
      <c r="G26" s="31">
        <f t="shared" si="0"/>
      </c>
      <c r="H26" s="32">
        <f t="shared" si="1"/>
      </c>
      <c r="I26" s="31">
        <f t="shared" si="2"/>
      </c>
      <c r="J26" s="32">
        <f t="shared" si="3"/>
      </c>
    </row>
    <row r="27" spans="1:10" ht="15">
      <c r="A27" s="29" t="s">
        <v>169</v>
      </c>
      <c r="B27" s="86"/>
      <c r="C27" s="80">
        <f t="shared" si="4"/>
      </c>
      <c r="D27" s="82">
        <f t="shared" si="5"/>
      </c>
      <c r="E27" s="80">
        <f t="shared" si="6"/>
      </c>
      <c r="G27" s="31">
        <f t="shared" si="0"/>
      </c>
      <c r="H27" s="32">
        <f t="shared" si="1"/>
      </c>
      <c r="I27" s="31">
        <f t="shared" si="2"/>
      </c>
      <c r="J27" s="32">
        <f t="shared" si="3"/>
      </c>
    </row>
    <row r="28" spans="1:10" ht="15">
      <c r="A28" s="29" t="s">
        <v>170</v>
      </c>
      <c r="B28" s="86"/>
      <c r="C28" s="80">
        <f t="shared" si="4"/>
      </c>
      <c r="D28" s="82">
        <f t="shared" si="5"/>
      </c>
      <c r="E28" s="80">
        <f t="shared" si="6"/>
      </c>
      <c r="F28" s="7"/>
      <c r="G28" s="31">
        <f t="shared" si="0"/>
      </c>
      <c r="H28" s="32">
        <f t="shared" si="1"/>
      </c>
      <c r="I28" s="31">
        <f t="shared" si="2"/>
      </c>
      <c r="J28" s="32">
        <f t="shared" si="3"/>
      </c>
    </row>
    <row r="29" spans="1:10" s="33" customFormat="1" ht="15">
      <c r="A29" s="29" t="s">
        <v>171</v>
      </c>
      <c r="B29" s="86"/>
      <c r="C29" s="80">
        <f t="shared" si="4"/>
      </c>
      <c r="D29" s="82">
        <f t="shared" si="5"/>
      </c>
      <c r="E29" s="80">
        <f t="shared" si="6"/>
      </c>
      <c r="G29" s="31">
        <f t="shared" si="0"/>
      </c>
      <c r="H29" s="32">
        <f t="shared" si="1"/>
      </c>
      <c r="I29" s="31">
        <f t="shared" si="2"/>
      </c>
      <c r="J29" s="32">
        <f t="shared" si="3"/>
      </c>
    </row>
    <row r="30" spans="1:10" s="33" customFormat="1" ht="15">
      <c r="A30" s="29" t="s">
        <v>172</v>
      </c>
      <c r="B30" s="86"/>
      <c r="C30" s="80">
        <f t="shared" si="4"/>
      </c>
      <c r="D30" s="82">
        <f t="shared" si="5"/>
      </c>
      <c r="E30" s="80">
        <f t="shared" si="6"/>
      </c>
      <c r="G30" s="31">
        <f t="shared" si="0"/>
      </c>
      <c r="H30" s="32">
        <f t="shared" si="1"/>
      </c>
      <c r="I30" s="31">
        <f t="shared" si="2"/>
      </c>
      <c r="J30" s="32">
        <f t="shared" si="3"/>
      </c>
    </row>
    <row r="31" spans="1:11" ht="15">
      <c r="A31" s="29" t="s">
        <v>173</v>
      </c>
      <c r="B31" s="86"/>
      <c r="C31" s="80">
        <f t="shared" si="4"/>
      </c>
      <c r="D31" s="82">
        <f t="shared" si="5"/>
      </c>
      <c r="E31" s="80">
        <f t="shared" si="6"/>
      </c>
      <c r="G31" s="31">
        <f t="shared" si="0"/>
      </c>
      <c r="H31" s="32">
        <f t="shared" si="1"/>
      </c>
      <c r="I31" s="31">
        <f t="shared" si="2"/>
      </c>
      <c r="J31" s="32">
        <f t="shared" si="3"/>
      </c>
      <c r="K31" s="33"/>
    </row>
    <row r="32" spans="1:11" ht="15">
      <c r="A32" s="29" t="s">
        <v>174</v>
      </c>
      <c r="B32" s="86"/>
      <c r="C32" s="80">
        <f t="shared" si="4"/>
      </c>
      <c r="D32" s="82">
        <f t="shared" si="5"/>
      </c>
      <c r="E32" s="80">
        <f t="shared" si="6"/>
      </c>
      <c r="G32" s="31">
        <f t="shared" si="0"/>
      </c>
      <c r="H32" s="32">
        <f t="shared" si="1"/>
      </c>
      <c r="I32" s="31">
        <f t="shared" si="2"/>
      </c>
      <c r="J32" s="32">
        <f t="shared" si="3"/>
      </c>
      <c r="K32" s="33"/>
    </row>
    <row r="33" spans="1:11" ht="15">
      <c r="A33" s="29" t="s">
        <v>175</v>
      </c>
      <c r="B33" s="86"/>
      <c r="C33" s="80">
        <f t="shared" si="4"/>
      </c>
      <c r="D33" s="82">
        <f t="shared" si="5"/>
      </c>
      <c r="E33" s="80">
        <f t="shared" si="6"/>
      </c>
      <c r="G33" s="31">
        <f t="shared" si="0"/>
      </c>
      <c r="H33" s="32">
        <f t="shared" si="1"/>
      </c>
      <c r="I33" s="31">
        <f t="shared" si="2"/>
      </c>
      <c r="J33" s="32">
        <f t="shared" si="3"/>
      </c>
      <c r="K33" s="33"/>
    </row>
    <row r="34" spans="1:11" ht="15">
      <c r="A34" s="29" t="s">
        <v>176</v>
      </c>
      <c r="B34" s="86"/>
      <c r="C34" s="80">
        <f t="shared" si="4"/>
      </c>
      <c r="D34" s="82">
        <f t="shared" si="5"/>
      </c>
      <c r="E34" s="80">
        <f t="shared" si="6"/>
      </c>
      <c r="G34" s="31">
        <f t="shared" si="0"/>
      </c>
      <c r="H34" s="32">
        <f t="shared" si="1"/>
      </c>
      <c r="I34" s="31">
        <f t="shared" si="2"/>
      </c>
      <c r="J34" s="32">
        <f t="shared" si="3"/>
      </c>
      <c r="K34" s="33"/>
    </row>
    <row r="35" spans="1:11" ht="15">
      <c r="A35" s="29" t="s">
        <v>177</v>
      </c>
      <c r="B35" s="86"/>
      <c r="C35" s="80">
        <f t="shared" si="4"/>
      </c>
      <c r="D35" s="82">
        <f t="shared" si="5"/>
      </c>
      <c r="E35" s="80">
        <f t="shared" si="6"/>
      </c>
      <c r="G35" s="31">
        <f t="shared" si="0"/>
      </c>
      <c r="H35" s="32">
        <f t="shared" si="1"/>
      </c>
      <c r="I35" s="31">
        <f t="shared" si="2"/>
      </c>
      <c r="J35" s="32">
        <f t="shared" si="3"/>
      </c>
      <c r="K35" s="33"/>
    </row>
    <row r="36" spans="1:11" ht="15">
      <c r="A36" s="29" t="s">
        <v>178</v>
      </c>
      <c r="B36" s="86"/>
      <c r="C36" s="80">
        <f t="shared" si="4"/>
      </c>
      <c r="D36" s="82">
        <f t="shared" si="5"/>
      </c>
      <c r="E36" s="80">
        <f t="shared" si="6"/>
      </c>
      <c r="G36" s="31">
        <f t="shared" si="0"/>
      </c>
      <c r="H36" s="32">
        <f t="shared" si="1"/>
      </c>
      <c r="I36" s="31">
        <f t="shared" si="2"/>
      </c>
      <c r="J36" s="32">
        <f t="shared" si="3"/>
      </c>
      <c r="K36" s="33"/>
    </row>
    <row r="37" spans="1:10" ht="15">
      <c r="A37" s="34" t="s">
        <v>179</v>
      </c>
      <c r="B37" s="87"/>
      <c r="C37" s="83">
        <f t="shared" si="4"/>
      </c>
      <c r="D37" s="84">
        <f t="shared" si="5"/>
      </c>
      <c r="E37" s="83">
        <f t="shared" si="6"/>
      </c>
      <c r="G37" s="37">
        <f t="shared" si="0"/>
      </c>
      <c r="H37" s="38">
        <f t="shared" si="1"/>
      </c>
      <c r="I37" s="39">
        <f t="shared" si="2"/>
      </c>
      <c r="J37" s="40">
        <f t="shared" si="3"/>
      </c>
    </row>
    <row r="40" spans="1:8" ht="15">
      <c r="A40" s="75" t="s">
        <v>180</v>
      </c>
      <c r="B40" s="76"/>
      <c r="C40" s="76"/>
      <c r="D40" s="76"/>
      <c r="E40" s="76"/>
      <c r="F40" s="76"/>
      <c r="G40" s="76"/>
      <c r="H40" s="76"/>
    </row>
    <row r="41" spans="1:10" ht="15.75" customHeight="1">
      <c r="A41" s="17"/>
      <c r="B41" s="120" t="s">
        <v>181</v>
      </c>
      <c r="C41" s="120"/>
      <c r="D41" s="120"/>
      <c r="E41" s="120"/>
      <c r="G41" s="120" t="s">
        <v>182</v>
      </c>
      <c r="H41" s="120"/>
      <c r="I41" s="120"/>
      <c r="J41" s="120"/>
    </row>
    <row r="42" spans="1:10" ht="15" customHeight="1">
      <c r="A42" s="104" t="s">
        <v>183</v>
      </c>
      <c r="B42" s="106" t="s">
        <v>184</v>
      </c>
      <c r="C42" s="107"/>
      <c r="D42" s="107"/>
      <c r="E42" s="108"/>
      <c r="G42" s="109" t="s">
        <v>185</v>
      </c>
      <c r="H42" s="110"/>
      <c r="I42" s="110"/>
      <c r="J42" s="111"/>
    </row>
    <row r="43" spans="1:10" ht="15" customHeight="1">
      <c r="A43" s="105"/>
      <c r="B43" s="112" t="s">
        <v>186</v>
      </c>
      <c r="C43" s="113"/>
      <c r="D43" s="113"/>
      <c r="E43" s="114"/>
      <c r="G43" s="115" t="s">
        <v>187</v>
      </c>
      <c r="H43" s="116"/>
      <c r="I43" s="116"/>
      <c r="J43" s="117"/>
    </row>
    <row r="44" spans="1:10" ht="15">
      <c r="A44" s="18"/>
      <c r="B44" s="77"/>
      <c r="C44" s="78"/>
      <c r="D44" s="78"/>
      <c r="E44" s="79"/>
      <c r="G44" s="119"/>
      <c r="H44" s="120"/>
      <c r="I44" s="120"/>
      <c r="J44" s="121"/>
    </row>
    <row r="45" spans="2:10" ht="15" customHeight="1">
      <c r="B45" s="106" t="s">
        <v>188</v>
      </c>
      <c r="C45" s="108"/>
      <c r="D45" s="106" t="s">
        <v>189</v>
      </c>
      <c r="E45" s="108"/>
      <c r="G45" s="109" t="s">
        <v>190</v>
      </c>
      <c r="H45" s="110"/>
      <c r="I45" s="109" t="s">
        <v>191</v>
      </c>
      <c r="J45" s="111"/>
    </row>
    <row r="46" spans="2:10" ht="15">
      <c r="B46" s="77" t="s">
        <v>192</v>
      </c>
      <c r="C46" s="78" t="s">
        <v>193</v>
      </c>
      <c r="D46" s="77" t="s">
        <v>194</v>
      </c>
      <c r="E46" s="79" t="s">
        <v>195</v>
      </c>
      <c r="G46" s="45" t="s">
        <v>196</v>
      </c>
      <c r="H46" s="44" t="s">
        <v>197</v>
      </c>
      <c r="I46" s="45" t="s">
        <v>198</v>
      </c>
      <c r="J46" s="46" t="s">
        <v>199</v>
      </c>
    </row>
    <row r="47" spans="1:12" ht="15">
      <c r="A47" s="23" t="s">
        <v>200</v>
      </c>
      <c r="B47" s="82">
        <f>IF($G$3="","",$G$3*C47)</f>
      </c>
      <c r="C47" s="88"/>
      <c r="D47" s="82">
        <f>IF($G$3="","",$G$3-B47)</f>
      </c>
      <c r="E47" s="80">
        <f>IF($G$3="","",D47/$G$3)</f>
      </c>
      <c r="G47" s="26">
        <f>IF(C47="","",IF(B47-$G$4-$G$5&lt;$H$8,$H$8,$H$9))</f>
      </c>
      <c r="H47" s="27">
        <f>IF($G$3="","",G47/$G$6)</f>
      </c>
      <c r="I47" s="26">
        <f>IF($G$3="","",$G$6-G47)</f>
      </c>
      <c r="J47" s="27">
        <f>IF($G$3="","",1-H47)</f>
      </c>
      <c r="K47" s="31"/>
      <c r="L47" s="33"/>
    </row>
    <row r="48" spans="1:10" ht="15">
      <c r="A48" s="29" t="s">
        <v>201</v>
      </c>
      <c r="B48" s="82">
        <f>IF($G$3="","",$G$3*C48)</f>
      </c>
      <c r="C48" s="88"/>
      <c r="D48" s="82">
        <f>IF($G$3="","",$G$3-B48)</f>
      </c>
      <c r="E48" s="80">
        <f>IF($G$3="","",D48/$G$3)</f>
      </c>
      <c r="G48" s="31">
        <f aca="true" t="shared" si="7" ref="G48:G66">IF(C48="","",IF(B48-$G$4-$G$5&lt;$H$8,$H$8,ROUND((B48-$G$4-$G$5)*20,0.1)/20))</f>
      </c>
      <c r="H48" s="32">
        <f aca="true" t="shared" si="8" ref="H48:H66">IF($G$3="","",G48/$G$6)</f>
      </c>
      <c r="I48" s="31">
        <f aca="true" t="shared" si="9" ref="I48:I66">IF($G$3="","",$G$6-G48)</f>
      </c>
      <c r="J48" s="32">
        <f aca="true" t="shared" si="10" ref="J48:J66">IF($G$3="","",1-H48)</f>
      </c>
    </row>
    <row r="49" spans="1:10" ht="15">
      <c r="A49" s="42" t="s">
        <v>202</v>
      </c>
      <c r="B49" s="82">
        <f aca="true" t="shared" si="11" ref="B49:B66">IF($G$3="","",$G$3*C49)</f>
      </c>
      <c r="C49" s="88"/>
      <c r="D49" s="82">
        <f aca="true" t="shared" si="12" ref="D49:D66">IF($G$3="","",$G$3-B49)</f>
      </c>
      <c r="E49" s="80">
        <f aca="true" t="shared" si="13" ref="E49:E66">IF($G$3="","",D49/$G$3)</f>
      </c>
      <c r="G49" s="31">
        <f t="shared" si="7"/>
      </c>
      <c r="H49" s="32">
        <f t="shared" si="8"/>
      </c>
      <c r="I49" s="31">
        <f t="shared" si="9"/>
      </c>
      <c r="J49" s="32">
        <f t="shared" si="10"/>
      </c>
    </row>
    <row r="50" spans="1:10" ht="15">
      <c r="A50" s="42" t="s">
        <v>203</v>
      </c>
      <c r="B50" s="82">
        <f t="shared" si="11"/>
      </c>
      <c r="C50" s="88"/>
      <c r="D50" s="82">
        <f t="shared" si="12"/>
      </c>
      <c r="E50" s="80">
        <f t="shared" si="13"/>
      </c>
      <c r="G50" s="31">
        <f t="shared" si="7"/>
      </c>
      <c r="H50" s="32">
        <f t="shared" si="8"/>
      </c>
      <c r="I50" s="31">
        <f t="shared" si="9"/>
      </c>
      <c r="J50" s="32">
        <f t="shared" si="10"/>
      </c>
    </row>
    <row r="51" spans="1:10" ht="15">
      <c r="A51" s="42" t="s">
        <v>204</v>
      </c>
      <c r="B51" s="82">
        <f t="shared" si="11"/>
      </c>
      <c r="C51" s="88"/>
      <c r="D51" s="82">
        <f t="shared" si="12"/>
      </c>
      <c r="E51" s="80">
        <f t="shared" si="13"/>
      </c>
      <c r="G51" s="31">
        <f t="shared" si="7"/>
      </c>
      <c r="H51" s="32">
        <f t="shared" si="8"/>
      </c>
      <c r="I51" s="31">
        <f t="shared" si="9"/>
      </c>
      <c r="J51" s="32">
        <f t="shared" si="10"/>
      </c>
    </row>
    <row r="52" spans="1:10" ht="15">
      <c r="A52" s="42" t="s">
        <v>205</v>
      </c>
      <c r="B52" s="82">
        <f t="shared" si="11"/>
      </c>
      <c r="C52" s="88"/>
      <c r="D52" s="82">
        <f t="shared" si="12"/>
      </c>
      <c r="E52" s="80">
        <f t="shared" si="13"/>
      </c>
      <c r="G52" s="31">
        <f t="shared" si="7"/>
      </c>
      <c r="H52" s="32">
        <f t="shared" si="8"/>
      </c>
      <c r="I52" s="31">
        <f t="shared" si="9"/>
      </c>
      <c r="J52" s="32">
        <f t="shared" si="10"/>
      </c>
    </row>
    <row r="53" spans="1:10" ht="15">
      <c r="A53" s="42" t="s">
        <v>206</v>
      </c>
      <c r="B53" s="82">
        <f t="shared" si="11"/>
      </c>
      <c r="C53" s="88"/>
      <c r="D53" s="82">
        <f t="shared" si="12"/>
      </c>
      <c r="E53" s="80">
        <f t="shared" si="13"/>
      </c>
      <c r="G53" s="31">
        <f t="shared" si="7"/>
      </c>
      <c r="H53" s="32">
        <f t="shared" si="8"/>
      </c>
      <c r="I53" s="31">
        <f t="shared" si="9"/>
      </c>
      <c r="J53" s="32">
        <f t="shared" si="10"/>
      </c>
    </row>
    <row r="54" spans="1:10" ht="15">
      <c r="A54" s="42" t="s">
        <v>207</v>
      </c>
      <c r="B54" s="82">
        <f t="shared" si="11"/>
      </c>
      <c r="C54" s="88"/>
      <c r="D54" s="82">
        <f t="shared" si="12"/>
      </c>
      <c r="E54" s="80">
        <f t="shared" si="13"/>
      </c>
      <c r="G54" s="31">
        <f t="shared" si="7"/>
      </c>
      <c r="H54" s="32">
        <f t="shared" si="8"/>
      </c>
      <c r="I54" s="31">
        <f t="shared" si="9"/>
      </c>
      <c r="J54" s="32">
        <f t="shared" si="10"/>
      </c>
    </row>
    <row r="55" spans="1:10" ht="15">
      <c r="A55" s="42" t="s">
        <v>208</v>
      </c>
      <c r="B55" s="82">
        <f t="shared" si="11"/>
      </c>
      <c r="C55" s="88"/>
      <c r="D55" s="82">
        <f t="shared" si="12"/>
      </c>
      <c r="E55" s="80">
        <f t="shared" si="13"/>
      </c>
      <c r="G55" s="31">
        <f t="shared" si="7"/>
      </c>
      <c r="H55" s="32">
        <f t="shared" si="8"/>
      </c>
      <c r="I55" s="31">
        <f t="shared" si="9"/>
      </c>
      <c r="J55" s="32">
        <f t="shared" si="10"/>
      </c>
    </row>
    <row r="56" spans="1:10" ht="15">
      <c r="A56" s="42" t="s">
        <v>209</v>
      </c>
      <c r="B56" s="82">
        <f t="shared" si="11"/>
      </c>
      <c r="C56" s="88"/>
      <c r="D56" s="82">
        <f t="shared" si="12"/>
      </c>
      <c r="E56" s="80">
        <f t="shared" si="13"/>
      </c>
      <c r="G56" s="31">
        <f t="shared" si="7"/>
      </c>
      <c r="H56" s="32">
        <f t="shared" si="8"/>
      </c>
      <c r="I56" s="31">
        <f t="shared" si="9"/>
      </c>
      <c r="J56" s="32">
        <f t="shared" si="10"/>
      </c>
    </row>
    <row r="57" spans="1:10" ht="15">
      <c r="A57" s="42" t="s">
        <v>210</v>
      </c>
      <c r="B57" s="82">
        <f t="shared" si="11"/>
      </c>
      <c r="C57" s="88"/>
      <c r="D57" s="82">
        <f t="shared" si="12"/>
      </c>
      <c r="E57" s="80">
        <f t="shared" si="13"/>
      </c>
      <c r="F57" s="7"/>
      <c r="G57" s="31">
        <f t="shared" si="7"/>
      </c>
      <c r="H57" s="32">
        <f t="shared" si="8"/>
      </c>
      <c r="I57" s="31">
        <f t="shared" si="9"/>
      </c>
      <c r="J57" s="32">
        <f t="shared" si="10"/>
      </c>
    </row>
    <row r="58" spans="1:10" ht="15">
      <c r="A58" s="42" t="s">
        <v>211</v>
      </c>
      <c r="B58" s="82">
        <f t="shared" si="11"/>
      </c>
      <c r="C58" s="88"/>
      <c r="D58" s="82">
        <f t="shared" si="12"/>
      </c>
      <c r="E58" s="80">
        <f t="shared" si="13"/>
      </c>
      <c r="F58" s="33"/>
      <c r="G58" s="31">
        <f t="shared" si="7"/>
      </c>
      <c r="H58" s="32">
        <f t="shared" si="8"/>
      </c>
      <c r="I58" s="31">
        <f t="shared" si="9"/>
      </c>
      <c r="J58" s="32">
        <f t="shared" si="10"/>
      </c>
    </row>
    <row r="59" spans="1:10" ht="15">
      <c r="A59" s="42" t="s">
        <v>212</v>
      </c>
      <c r="B59" s="82">
        <f t="shared" si="11"/>
      </c>
      <c r="C59" s="88"/>
      <c r="D59" s="82">
        <f t="shared" si="12"/>
      </c>
      <c r="E59" s="80">
        <f t="shared" si="13"/>
      </c>
      <c r="F59" s="33"/>
      <c r="G59" s="31">
        <f t="shared" si="7"/>
      </c>
      <c r="H59" s="32">
        <f t="shared" si="8"/>
      </c>
      <c r="I59" s="31">
        <f t="shared" si="9"/>
      </c>
      <c r="J59" s="32">
        <f t="shared" si="10"/>
      </c>
    </row>
    <row r="60" spans="1:10" ht="15">
      <c r="A60" s="42" t="s">
        <v>213</v>
      </c>
      <c r="B60" s="82">
        <f t="shared" si="11"/>
      </c>
      <c r="C60" s="88"/>
      <c r="D60" s="82">
        <f t="shared" si="12"/>
      </c>
      <c r="E60" s="80">
        <f t="shared" si="13"/>
      </c>
      <c r="G60" s="31">
        <f t="shared" si="7"/>
      </c>
      <c r="H60" s="32">
        <f t="shared" si="8"/>
      </c>
      <c r="I60" s="31">
        <f t="shared" si="9"/>
      </c>
      <c r="J60" s="32">
        <f t="shared" si="10"/>
      </c>
    </row>
    <row r="61" spans="1:10" ht="15">
      <c r="A61" s="29" t="s">
        <v>214</v>
      </c>
      <c r="B61" s="82">
        <f t="shared" si="11"/>
      </c>
      <c r="C61" s="88"/>
      <c r="D61" s="82">
        <f t="shared" si="12"/>
      </c>
      <c r="E61" s="80">
        <f t="shared" si="13"/>
      </c>
      <c r="G61" s="31">
        <f t="shared" si="7"/>
      </c>
      <c r="H61" s="32">
        <f t="shared" si="8"/>
      </c>
      <c r="I61" s="31">
        <f t="shared" si="9"/>
      </c>
      <c r="J61" s="32">
        <f t="shared" si="10"/>
      </c>
    </row>
    <row r="62" spans="1:10" ht="15">
      <c r="A62" s="29" t="s">
        <v>215</v>
      </c>
      <c r="B62" s="82">
        <f t="shared" si="11"/>
      </c>
      <c r="C62" s="88"/>
      <c r="D62" s="82">
        <f t="shared" si="12"/>
      </c>
      <c r="E62" s="80">
        <f t="shared" si="13"/>
      </c>
      <c r="G62" s="31">
        <f t="shared" si="7"/>
      </c>
      <c r="H62" s="32">
        <f t="shared" si="8"/>
      </c>
      <c r="I62" s="31">
        <f t="shared" si="9"/>
      </c>
      <c r="J62" s="32">
        <f t="shared" si="10"/>
      </c>
    </row>
    <row r="63" spans="1:10" ht="15">
      <c r="A63" s="29" t="s">
        <v>216</v>
      </c>
      <c r="B63" s="82">
        <f t="shared" si="11"/>
      </c>
      <c r="C63" s="88"/>
      <c r="D63" s="82">
        <f t="shared" si="12"/>
      </c>
      <c r="E63" s="80">
        <f t="shared" si="13"/>
      </c>
      <c r="G63" s="31">
        <f t="shared" si="7"/>
      </c>
      <c r="H63" s="32">
        <f t="shared" si="8"/>
      </c>
      <c r="I63" s="31">
        <f t="shared" si="9"/>
      </c>
      <c r="J63" s="32">
        <f t="shared" si="10"/>
      </c>
    </row>
    <row r="64" spans="1:10" ht="15">
      <c r="A64" s="29" t="s">
        <v>217</v>
      </c>
      <c r="B64" s="82">
        <f t="shared" si="11"/>
      </c>
      <c r="C64" s="88"/>
      <c r="D64" s="82">
        <f t="shared" si="12"/>
      </c>
      <c r="E64" s="80">
        <f t="shared" si="13"/>
      </c>
      <c r="G64" s="31">
        <f t="shared" si="7"/>
      </c>
      <c r="H64" s="32">
        <f t="shared" si="8"/>
      </c>
      <c r="I64" s="31">
        <f t="shared" si="9"/>
      </c>
      <c r="J64" s="32">
        <f t="shared" si="10"/>
      </c>
    </row>
    <row r="65" spans="1:10" ht="15">
      <c r="A65" s="29" t="s">
        <v>218</v>
      </c>
      <c r="B65" s="82">
        <f t="shared" si="11"/>
      </c>
      <c r="C65" s="88"/>
      <c r="D65" s="82">
        <f t="shared" si="12"/>
      </c>
      <c r="E65" s="80">
        <f t="shared" si="13"/>
      </c>
      <c r="G65" s="31">
        <f t="shared" si="7"/>
      </c>
      <c r="H65" s="32">
        <f t="shared" si="8"/>
      </c>
      <c r="I65" s="31">
        <f t="shared" si="9"/>
      </c>
      <c r="J65" s="32">
        <f t="shared" si="10"/>
      </c>
    </row>
    <row r="66" spans="1:10" ht="15">
      <c r="A66" s="34" t="s">
        <v>219</v>
      </c>
      <c r="B66" s="84">
        <f t="shared" si="11"/>
      </c>
      <c r="C66" s="89"/>
      <c r="D66" s="84">
        <f t="shared" si="12"/>
      </c>
      <c r="E66" s="83">
        <f t="shared" si="13"/>
      </c>
      <c r="G66" s="37">
        <f t="shared" si="7"/>
      </c>
      <c r="H66" s="38">
        <f t="shared" si="8"/>
      </c>
      <c r="I66" s="39">
        <f t="shared" si="9"/>
      </c>
      <c r="J66" s="40">
        <f t="shared" si="10"/>
      </c>
    </row>
  </sheetData>
  <sheetProtection password="EB4E" sheet="1" objects="1" scenarios="1"/>
  <mergeCells count="25">
    <mergeCell ref="A2:T2"/>
    <mergeCell ref="B12:E12"/>
    <mergeCell ref="G12:J12"/>
    <mergeCell ref="G15:J15"/>
    <mergeCell ref="B41:E41"/>
    <mergeCell ref="G41:J41"/>
    <mergeCell ref="B16:C16"/>
    <mergeCell ref="D16:E16"/>
    <mergeCell ref="G16:H16"/>
    <mergeCell ref="I16:J16"/>
    <mergeCell ref="A13:A14"/>
    <mergeCell ref="B13:E13"/>
    <mergeCell ref="G13:J13"/>
    <mergeCell ref="B14:E14"/>
    <mergeCell ref="G14:J14"/>
    <mergeCell ref="G44:J44"/>
    <mergeCell ref="B45:C45"/>
    <mergeCell ref="D45:E45"/>
    <mergeCell ref="G45:H45"/>
    <mergeCell ref="I45:J45"/>
    <mergeCell ref="A42:A43"/>
    <mergeCell ref="B42:E42"/>
    <mergeCell ref="G42:J42"/>
    <mergeCell ref="B43:E43"/>
    <mergeCell ref="G43:J43"/>
  </mergeCells>
  <printOptions/>
  <pageMargins left="0.2362204724409449" right="0.2362204724409449" top="0.5905511811023623" bottom="0.5905511811023623" header="0.5118110236220472" footer="0.5118110236220472"/>
  <pageSetup horizontalDpi="600" verticalDpi="600" orientation="landscape" paperSize="9" scale="80" r:id="rId1"/>
  <headerFooter>
    <oddHeader>&amp;R&amp;"Calibri,Regular"&amp;11&amp;P</oddHeader>
    <oddFooter>&amp;L&amp;"Calibri,Regular"&amp;9&amp;F / &amp;A&amp;R&amp;"Calibri,Regular"&amp;11&amp;D</oddFooter>
  </headerFooter>
  <rowBreaks count="1" manualBreakCount="1">
    <brk id="39" max="255"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T49"/>
  <sheetViews>
    <sheetView zoomScalePageLayoutView="0" workbookViewId="0" topLeftCell="A1">
      <selection activeCell="O29" sqref="O29"/>
    </sheetView>
  </sheetViews>
  <sheetFormatPr defaultColWidth="11.57421875" defaultRowHeight="15"/>
  <cols>
    <col min="1" max="1" width="16.140625" style="6" customWidth="1"/>
    <col min="2" max="2" width="6.7109375" style="6" customWidth="1"/>
    <col min="3" max="3" width="10.8515625" style="6" customWidth="1"/>
    <col min="4" max="4" width="6.7109375" style="6" customWidth="1"/>
    <col min="5" max="5" width="7.57421875" style="6" customWidth="1"/>
    <col min="6" max="6" width="9.8515625" style="6" customWidth="1"/>
    <col min="7" max="7" width="6.7109375" style="6" customWidth="1"/>
    <col min="8" max="8" width="7.57421875" style="6" customWidth="1"/>
    <col min="9" max="10" width="6.7109375" style="6" customWidth="1"/>
    <col min="11" max="11" width="2.00390625" style="6" customWidth="1"/>
    <col min="12" max="15" width="6.7109375" style="6" customWidth="1"/>
    <col min="16" max="16" width="2.140625" style="6" customWidth="1"/>
    <col min="17" max="20" width="6.7109375" style="6" customWidth="1"/>
    <col min="21" max="21" width="5.421875" style="6" customWidth="1"/>
    <col min="22" max="22" width="11.421875" style="6" customWidth="1"/>
    <col min="23" max="23" width="6.7109375" style="6" customWidth="1"/>
    <col min="24" max="24" width="7.28125" style="6" customWidth="1"/>
    <col min="25" max="26" width="6.7109375" style="6" customWidth="1"/>
    <col min="27" max="16384" width="11.57421875" style="6" customWidth="1"/>
  </cols>
  <sheetData>
    <row r="1" ht="24.75" customHeight="1">
      <c r="A1" s="93" t="s">
        <v>268</v>
      </c>
    </row>
    <row r="2" spans="1:20" ht="21">
      <c r="A2" s="125" t="s">
        <v>269</v>
      </c>
      <c r="B2" s="125"/>
      <c r="C2" s="125"/>
      <c r="D2" s="125"/>
      <c r="E2" s="125"/>
      <c r="F2" s="125"/>
      <c r="G2" s="125"/>
      <c r="H2" s="125"/>
      <c r="I2" s="125"/>
      <c r="J2" s="125"/>
      <c r="K2" s="125"/>
      <c r="L2" s="125"/>
      <c r="M2" s="125"/>
      <c r="N2" s="125"/>
      <c r="O2" s="125"/>
      <c r="P2" s="125"/>
      <c r="Q2" s="125"/>
      <c r="R2" s="125"/>
      <c r="S2" s="125"/>
      <c r="T2" s="125"/>
    </row>
    <row r="3" spans="2:10" ht="15.75" customHeight="1">
      <c r="B3" s="11" t="str">
        <f>'Feste Einkommenskl._Brutto '!B3</f>
        <v>Kostendeckender Bruttopreis pro Stunde in Fr. </v>
      </c>
      <c r="F3" s="7"/>
      <c r="G3" s="74"/>
      <c r="H3" s="7"/>
      <c r="I3" s="11"/>
      <c r="J3" s="11"/>
    </row>
    <row r="4" spans="2:13" ht="15">
      <c r="B4" s="11" t="str">
        <f>'Feste Einkommenskl._Brutto '!B4</f>
        <v>Anteil Staat 10 % </v>
      </c>
      <c r="C4" s="8"/>
      <c r="F4" s="7"/>
      <c r="G4" s="12">
        <f>M4*0.1</f>
        <v>0.796</v>
      </c>
      <c r="H4" s="13" t="s">
        <v>270</v>
      </c>
      <c r="I4" s="11"/>
      <c r="J4" s="11"/>
      <c r="M4" s="6">
        <f>'Feste Einkommenskl._Brutto '!M4</f>
        <v>7.96</v>
      </c>
    </row>
    <row r="5" spans="2:10" ht="15">
      <c r="B5" s="11" t="str">
        <f>'Feste Einkommenskl._Brutto '!B5</f>
        <v>Anteil Arbeitgeber </v>
      </c>
      <c r="C5" s="8"/>
      <c r="D5" s="43">
        <f>'Feste Einkommenskl._Brutto '!D5</f>
        <v>0.055</v>
      </c>
      <c r="F5" s="7"/>
      <c r="G5" s="14">
        <f>M4*D5</f>
        <v>0.4378</v>
      </c>
      <c r="H5" s="15" t="s">
        <v>271</v>
      </c>
      <c r="I5" s="11"/>
      <c r="J5" s="11"/>
    </row>
    <row r="6" spans="2:10" ht="15.75" thickBot="1">
      <c r="B6" s="11" t="str">
        <f>'Feste Einkommenskl._Brutto '!B6</f>
        <v>Kostendeckender Nettopreis pro Tag in Fr. </v>
      </c>
      <c r="C6" s="8"/>
      <c r="F6" s="7"/>
      <c r="G6" s="16">
        <f>G3-G4-G5</f>
        <v>-1.2338</v>
      </c>
      <c r="H6" s="7" t="s">
        <v>272</v>
      </c>
      <c r="I6" s="11"/>
      <c r="J6" s="11"/>
    </row>
    <row r="7" spans="1:11" ht="15.75" thickTop="1">
      <c r="A7" s="7"/>
      <c r="B7" s="8"/>
      <c r="C7" s="9"/>
      <c r="F7" s="7"/>
      <c r="G7" s="9"/>
      <c r="H7" s="10"/>
      <c r="K7" s="7"/>
    </row>
    <row r="8" spans="1:11" ht="15">
      <c r="A8" s="47" t="str">
        <f>'Feste Einkommenskl._Brutto '!A8</f>
        <v>Elterntarif Mindestbetrag (Fr./Tag): </v>
      </c>
      <c r="B8" s="9"/>
      <c r="G8" s="9"/>
      <c r="H8" s="14">
        <f>'Feste Einkommenskl._Brutto '!H8</f>
        <v>2</v>
      </c>
      <c r="K8" s="7"/>
    </row>
    <row r="9" spans="1:11" ht="15">
      <c r="A9" s="9" t="s">
        <v>547</v>
      </c>
      <c r="B9" s="9"/>
      <c r="H9" s="14">
        <f>'Feste Einkommenskl._Brutto '!H9</f>
        <v>2</v>
      </c>
      <c r="K9" s="7"/>
    </row>
    <row r="10" spans="1:8" ht="15">
      <c r="A10" s="7"/>
      <c r="B10" s="11"/>
      <c r="C10" s="9"/>
      <c r="F10" s="7"/>
      <c r="G10" s="9"/>
      <c r="H10" s="10"/>
    </row>
    <row r="11" spans="1:6" ht="15">
      <c r="A11" s="75" t="s">
        <v>273</v>
      </c>
      <c r="B11" s="76"/>
      <c r="C11" s="76"/>
      <c r="D11" s="76"/>
      <c r="E11" s="76"/>
      <c r="F11" s="76"/>
    </row>
    <row r="12" spans="1:10" ht="31.5" customHeight="1">
      <c r="A12" s="17"/>
      <c r="B12" s="120" t="s">
        <v>274</v>
      </c>
      <c r="C12" s="120"/>
      <c r="D12" s="120"/>
      <c r="E12" s="120"/>
      <c r="G12" s="120" t="s">
        <v>275</v>
      </c>
      <c r="H12" s="120"/>
      <c r="I12" s="120"/>
      <c r="J12" s="120"/>
    </row>
    <row r="13" spans="1:10" ht="17.25" customHeight="1">
      <c r="A13" s="126" t="s">
        <v>276</v>
      </c>
      <c r="B13" s="106" t="s">
        <v>277</v>
      </c>
      <c r="C13" s="107"/>
      <c r="D13" s="107"/>
      <c r="E13" s="108"/>
      <c r="G13" s="109" t="s">
        <v>278</v>
      </c>
      <c r="H13" s="110"/>
      <c r="I13" s="110"/>
      <c r="J13" s="111"/>
    </row>
    <row r="14" spans="1:10" ht="17.25" customHeight="1">
      <c r="A14" s="127"/>
      <c r="B14" s="112" t="s">
        <v>279</v>
      </c>
      <c r="C14" s="113"/>
      <c r="D14" s="113"/>
      <c r="E14" s="114"/>
      <c r="G14" s="115" t="s">
        <v>280</v>
      </c>
      <c r="H14" s="116"/>
      <c r="I14" s="116"/>
      <c r="J14" s="117"/>
    </row>
    <row r="15" spans="1:10" ht="15" customHeight="1">
      <c r="A15" s="52"/>
      <c r="B15" s="77"/>
      <c r="C15" s="78"/>
      <c r="D15" s="78"/>
      <c r="E15" s="79"/>
      <c r="G15" s="119"/>
      <c r="H15" s="120"/>
      <c r="I15" s="120"/>
      <c r="J15" s="121"/>
    </row>
    <row r="16" spans="1:10" ht="15" customHeight="1">
      <c r="A16" s="53"/>
      <c r="B16" s="106" t="s">
        <v>281</v>
      </c>
      <c r="C16" s="108"/>
      <c r="D16" s="106" t="s">
        <v>282</v>
      </c>
      <c r="E16" s="108"/>
      <c r="G16" s="109" t="s">
        <v>283</v>
      </c>
      <c r="H16" s="110"/>
      <c r="I16" s="109" t="s">
        <v>284</v>
      </c>
      <c r="J16" s="111"/>
    </row>
    <row r="17" spans="1:10" ht="15">
      <c r="A17" s="53"/>
      <c r="B17" s="77" t="s">
        <v>285</v>
      </c>
      <c r="C17" s="78" t="s">
        <v>286</v>
      </c>
      <c r="D17" s="77" t="s">
        <v>287</v>
      </c>
      <c r="E17" s="79" t="s">
        <v>288</v>
      </c>
      <c r="G17" s="49" t="s">
        <v>289</v>
      </c>
      <c r="H17" s="50" t="s">
        <v>290</v>
      </c>
      <c r="I17" s="49" t="s">
        <v>291</v>
      </c>
      <c r="J17" s="51" t="s">
        <v>292</v>
      </c>
    </row>
    <row r="18" spans="1:10" ht="15" customHeight="1">
      <c r="A18" s="54">
        <v>40000</v>
      </c>
      <c r="B18" s="94" t="s">
        <v>545</v>
      </c>
      <c r="C18" s="80">
        <f>IF($G$3="","",B18/$G$3)</f>
      </c>
      <c r="D18" s="81">
        <f>IF($G$3="","",$G$3-B18)</f>
      </c>
      <c r="E18" s="80">
        <f>IF($G$3="","",D18/$G$3)</f>
      </c>
      <c r="G18" s="26">
        <f>IF(B18="","",IF(B18-$G$4-$G$5&lt;$H$8,$H$8,$H$9))</f>
      </c>
      <c r="H18" s="27">
        <f>IF($G$3="","",G18/$G$6)</f>
      </c>
      <c r="I18" s="26">
        <f>IF($G$3="","",$G$6-G18)</f>
      </c>
      <c r="J18" s="27">
        <f>IF($G$3="","",1-H18)</f>
      </c>
    </row>
    <row r="19" spans="1:10" ht="15" customHeight="1">
      <c r="A19" s="55"/>
      <c r="B19" s="86"/>
      <c r="C19" s="80">
        <f>IF($G$3="","",B19/$G$3)</f>
      </c>
      <c r="D19" s="82">
        <f>IF($G$3="","",$G$3-B19)</f>
      </c>
      <c r="E19" s="80">
        <f>IF($G$3="","",D19/$G$3)</f>
      </c>
      <c r="G19" s="31">
        <f>IF(B19="","",IF(B19-$G$4-$G$5&lt;$H$8,$H$8,ROUND((B19-$G$4-$G$5)*20,0.1)/20))</f>
      </c>
      <c r="H19" s="32">
        <f>IF($G$3="","",G19/$G$6)</f>
      </c>
      <c r="I19" s="31">
        <f>IF($G$3="","",$G$6-G19)</f>
      </c>
      <c r="J19" s="32">
        <f>IF($G$3="","",1-H19)</f>
      </c>
    </row>
    <row r="20" spans="1:10" ht="15">
      <c r="A20" s="55"/>
      <c r="B20" s="86"/>
      <c r="C20" s="80">
        <f aca="true" t="shared" si="0" ref="C20:C49">IF($G$3="","",B20/$G$3)</f>
      </c>
      <c r="D20" s="82">
        <f aca="true" t="shared" si="1" ref="D20:D49">IF($G$3="","",$G$3-B20)</f>
      </c>
      <c r="E20" s="80">
        <f aca="true" t="shared" si="2" ref="E20:E49">IF($G$3="","",D20/$G$3)</f>
      </c>
      <c r="G20" s="31">
        <f aca="true" t="shared" si="3" ref="G20:G49">IF(B20="","",IF(B20-$G$4-$G$5&lt;$H$8,$H$8,ROUND((B20-$G$4-$G$5)*20,0.1)/20))</f>
      </c>
      <c r="H20" s="32">
        <f aca="true" t="shared" si="4" ref="H20:H49">IF($G$3="","",G20/$G$6)</f>
      </c>
      <c r="I20" s="31">
        <f aca="true" t="shared" si="5" ref="I20:I49">IF($G$3="","",$G$6-G20)</f>
      </c>
      <c r="J20" s="32">
        <f aca="true" t="shared" si="6" ref="J20:J49">IF($G$3="","",1-H20)</f>
      </c>
    </row>
    <row r="21" spans="1:10" ht="15">
      <c r="A21" s="55"/>
      <c r="B21" s="86"/>
      <c r="C21" s="80">
        <f t="shared" si="0"/>
      </c>
      <c r="D21" s="82">
        <f t="shared" si="1"/>
      </c>
      <c r="E21" s="80">
        <f t="shared" si="2"/>
      </c>
      <c r="G21" s="31">
        <f t="shared" si="3"/>
      </c>
      <c r="H21" s="32">
        <f t="shared" si="4"/>
      </c>
      <c r="I21" s="31">
        <f t="shared" si="5"/>
      </c>
      <c r="J21" s="32">
        <f t="shared" si="6"/>
      </c>
    </row>
    <row r="22" spans="1:10" ht="15">
      <c r="A22" s="55"/>
      <c r="B22" s="86"/>
      <c r="C22" s="80">
        <f t="shared" si="0"/>
      </c>
      <c r="D22" s="82">
        <f t="shared" si="1"/>
      </c>
      <c r="E22" s="80">
        <f t="shared" si="2"/>
      </c>
      <c r="G22" s="31">
        <f t="shared" si="3"/>
      </c>
      <c r="H22" s="32">
        <f t="shared" si="4"/>
      </c>
      <c r="I22" s="31">
        <f t="shared" si="5"/>
      </c>
      <c r="J22" s="32">
        <f t="shared" si="6"/>
      </c>
    </row>
    <row r="23" spans="1:10" ht="15">
      <c r="A23" s="55"/>
      <c r="B23" s="86"/>
      <c r="C23" s="80">
        <f t="shared" si="0"/>
      </c>
      <c r="D23" s="82">
        <f t="shared" si="1"/>
      </c>
      <c r="E23" s="80">
        <f t="shared" si="2"/>
      </c>
      <c r="G23" s="31">
        <f t="shared" si="3"/>
      </c>
      <c r="H23" s="32">
        <f t="shared" si="4"/>
      </c>
      <c r="I23" s="31">
        <f t="shared" si="5"/>
      </c>
      <c r="J23" s="32">
        <f t="shared" si="6"/>
      </c>
    </row>
    <row r="24" spans="1:10" ht="15">
      <c r="A24" s="55"/>
      <c r="B24" s="86"/>
      <c r="C24" s="80">
        <f t="shared" si="0"/>
      </c>
      <c r="D24" s="82">
        <f t="shared" si="1"/>
      </c>
      <c r="E24" s="80">
        <f t="shared" si="2"/>
      </c>
      <c r="G24" s="31">
        <f t="shared" si="3"/>
      </c>
      <c r="H24" s="32">
        <f t="shared" si="4"/>
      </c>
      <c r="I24" s="31">
        <f t="shared" si="5"/>
      </c>
      <c r="J24" s="32">
        <f t="shared" si="6"/>
      </c>
    </row>
    <row r="25" spans="1:10" ht="15">
      <c r="A25" s="55"/>
      <c r="B25" s="86"/>
      <c r="C25" s="80">
        <f t="shared" si="0"/>
      </c>
      <c r="D25" s="82">
        <f t="shared" si="1"/>
      </c>
      <c r="E25" s="80">
        <f t="shared" si="2"/>
      </c>
      <c r="G25" s="31">
        <f t="shared" si="3"/>
      </c>
      <c r="H25" s="32">
        <f t="shared" si="4"/>
      </c>
      <c r="I25" s="31">
        <f t="shared" si="5"/>
      </c>
      <c r="J25" s="32">
        <f t="shared" si="6"/>
      </c>
    </row>
    <row r="26" spans="1:10" ht="15">
      <c r="A26" s="55"/>
      <c r="B26" s="86"/>
      <c r="C26" s="80">
        <f t="shared" si="0"/>
      </c>
      <c r="D26" s="82">
        <f t="shared" si="1"/>
      </c>
      <c r="E26" s="80">
        <f t="shared" si="2"/>
      </c>
      <c r="G26" s="31">
        <f t="shared" si="3"/>
      </c>
      <c r="H26" s="32">
        <f t="shared" si="4"/>
      </c>
      <c r="I26" s="31">
        <f t="shared" si="5"/>
      </c>
      <c r="J26" s="32">
        <f t="shared" si="6"/>
      </c>
    </row>
    <row r="27" spans="1:10" ht="15">
      <c r="A27" s="55"/>
      <c r="B27" s="86"/>
      <c r="C27" s="80">
        <f t="shared" si="0"/>
      </c>
      <c r="D27" s="82">
        <f t="shared" si="1"/>
      </c>
      <c r="E27" s="80">
        <f t="shared" si="2"/>
      </c>
      <c r="G27" s="31">
        <f t="shared" si="3"/>
      </c>
      <c r="H27" s="32">
        <f t="shared" si="4"/>
      </c>
      <c r="I27" s="31">
        <f t="shared" si="5"/>
      </c>
      <c r="J27" s="32">
        <f t="shared" si="6"/>
      </c>
    </row>
    <row r="28" spans="1:10" ht="15">
      <c r="A28" s="55"/>
      <c r="B28" s="86"/>
      <c r="C28" s="80">
        <f t="shared" si="0"/>
      </c>
      <c r="D28" s="82">
        <f t="shared" si="1"/>
      </c>
      <c r="E28" s="80">
        <f t="shared" si="2"/>
      </c>
      <c r="G28" s="31">
        <f t="shared" si="3"/>
      </c>
      <c r="H28" s="32">
        <f t="shared" si="4"/>
      </c>
      <c r="I28" s="31">
        <f t="shared" si="5"/>
      </c>
      <c r="J28" s="32">
        <f t="shared" si="6"/>
      </c>
    </row>
    <row r="29" spans="1:10" ht="15">
      <c r="A29" s="55"/>
      <c r="B29" s="86"/>
      <c r="C29" s="80">
        <f t="shared" si="0"/>
      </c>
      <c r="D29" s="82">
        <f t="shared" si="1"/>
      </c>
      <c r="E29" s="80">
        <f t="shared" si="2"/>
      </c>
      <c r="G29" s="31">
        <f t="shared" si="3"/>
      </c>
      <c r="H29" s="32">
        <f t="shared" si="4"/>
      </c>
      <c r="I29" s="31">
        <f t="shared" si="5"/>
      </c>
      <c r="J29" s="32">
        <f t="shared" si="6"/>
      </c>
    </row>
    <row r="30" spans="1:10" ht="15">
      <c r="A30" s="55"/>
      <c r="B30" s="86"/>
      <c r="C30" s="80">
        <f t="shared" si="0"/>
      </c>
      <c r="D30" s="82">
        <f t="shared" si="1"/>
      </c>
      <c r="E30" s="80">
        <f t="shared" si="2"/>
      </c>
      <c r="G30" s="31">
        <f t="shared" si="3"/>
      </c>
      <c r="H30" s="32">
        <f t="shared" si="4"/>
      </c>
      <c r="I30" s="31">
        <f t="shared" si="5"/>
      </c>
      <c r="J30" s="32">
        <f t="shared" si="6"/>
      </c>
    </row>
    <row r="31" spans="1:10" ht="15">
      <c r="A31" s="55"/>
      <c r="B31" s="86"/>
      <c r="C31" s="80">
        <f t="shared" si="0"/>
      </c>
      <c r="D31" s="82">
        <f t="shared" si="1"/>
      </c>
      <c r="E31" s="80">
        <f t="shared" si="2"/>
      </c>
      <c r="G31" s="31">
        <f t="shared" si="3"/>
      </c>
      <c r="H31" s="32">
        <f t="shared" si="4"/>
      </c>
      <c r="I31" s="31">
        <f t="shared" si="5"/>
      </c>
      <c r="J31" s="32">
        <f t="shared" si="6"/>
      </c>
    </row>
    <row r="32" spans="1:10" ht="15">
      <c r="A32" s="55"/>
      <c r="B32" s="86"/>
      <c r="C32" s="80">
        <f t="shared" si="0"/>
      </c>
      <c r="D32" s="82">
        <f t="shared" si="1"/>
      </c>
      <c r="E32" s="80">
        <f t="shared" si="2"/>
      </c>
      <c r="G32" s="31">
        <f t="shared" si="3"/>
      </c>
      <c r="H32" s="32">
        <f t="shared" si="4"/>
      </c>
      <c r="I32" s="31">
        <f t="shared" si="5"/>
      </c>
      <c r="J32" s="32">
        <f t="shared" si="6"/>
      </c>
    </row>
    <row r="33" spans="1:10" ht="15">
      <c r="A33" s="55"/>
      <c r="B33" s="86"/>
      <c r="C33" s="80">
        <f t="shared" si="0"/>
      </c>
      <c r="D33" s="82">
        <f t="shared" si="1"/>
      </c>
      <c r="E33" s="80">
        <f t="shared" si="2"/>
      </c>
      <c r="G33" s="31">
        <f t="shared" si="3"/>
      </c>
      <c r="H33" s="32">
        <f t="shared" si="4"/>
      </c>
      <c r="I33" s="31">
        <f t="shared" si="5"/>
      </c>
      <c r="J33" s="32">
        <f t="shared" si="6"/>
      </c>
    </row>
    <row r="34" spans="1:10" ht="15">
      <c r="A34" s="55"/>
      <c r="B34" s="86"/>
      <c r="C34" s="80">
        <f t="shared" si="0"/>
      </c>
      <c r="D34" s="82">
        <f t="shared" si="1"/>
      </c>
      <c r="E34" s="80">
        <f t="shared" si="2"/>
      </c>
      <c r="G34" s="31">
        <f t="shared" si="3"/>
      </c>
      <c r="H34" s="32">
        <f t="shared" si="4"/>
      </c>
      <c r="I34" s="31">
        <f t="shared" si="5"/>
      </c>
      <c r="J34" s="32">
        <f t="shared" si="6"/>
      </c>
    </row>
    <row r="35" spans="1:10" ht="15">
      <c r="A35" s="55"/>
      <c r="B35" s="86"/>
      <c r="C35" s="80">
        <f t="shared" si="0"/>
      </c>
      <c r="D35" s="82">
        <f t="shared" si="1"/>
      </c>
      <c r="E35" s="80">
        <f t="shared" si="2"/>
      </c>
      <c r="G35" s="31">
        <f t="shared" si="3"/>
      </c>
      <c r="H35" s="32">
        <f t="shared" si="4"/>
      </c>
      <c r="I35" s="31">
        <f t="shared" si="5"/>
      </c>
      <c r="J35" s="32">
        <f t="shared" si="6"/>
      </c>
    </row>
    <row r="36" spans="1:10" ht="15">
      <c r="A36" s="55"/>
      <c r="B36" s="86"/>
      <c r="C36" s="80">
        <f t="shared" si="0"/>
      </c>
      <c r="D36" s="82">
        <f t="shared" si="1"/>
      </c>
      <c r="E36" s="80">
        <f t="shared" si="2"/>
      </c>
      <c r="G36" s="31">
        <f t="shared" si="3"/>
      </c>
      <c r="H36" s="32">
        <f t="shared" si="4"/>
      </c>
      <c r="I36" s="31">
        <f t="shared" si="5"/>
      </c>
      <c r="J36" s="32">
        <f t="shared" si="6"/>
      </c>
    </row>
    <row r="37" spans="1:10" ht="15">
      <c r="A37" s="55"/>
      <c r="B37" s="86"/>
      <c r="C37" s="80">
        <f t="shared" si="0"/>
      </c>
      <c r="D37" s="82">
        <f t="shared" si="1"/>
      </c>
      <c r="E37" s="80">
        <f t="shared" si="2"/>
      </c>
      <c r="G37" s="31">
        <f t="shared" si="3"/>
      </c>
      <c r="H37" s="32">
        <f t="shared" si="4"/>
      </c>
      <c r="I37" s="31">
        <f t="shared" si="5"/>
      </c>
      <c r="J37" s="32">
        <f t="shared" si="6"/>
      </c>
    </row>
    <row r="38" spans="1:10" ht="15">
      <c r="A38" s="55"/>
      <c r="B38" s="86"/>
      <c r="C38" s="80">
        <f t="shared" si="0"/>
      </c>
      <c r="D38" s="82">
        <f t="shared" si="1"/>
      </c>
      <c r="E38" s="80">
        <f t="shared" si="2"/>
      </c>
      <c r="G38" s="31">
        <f t="shared" si="3"/>
      </c>
      <c r="H38" s="32">
        <f t="shared" si="4"/>
      </c>
      <c r="I38" s="31">
        <f t="shared" si="5"/>
      </c>
      <c r="J38" s="32">
        <f t="shared" si="6"/>
      </c>
    </row>
    <row r="39" spans="1:10" ht="15">
      <c r="A39" s="55"/>
      <c r="B39" s="86"/>
      <c r="C39" s="80">
        <f t="shared" si="0"/>
      </c>
      <c r="D39" s="82">
        <f t="shared" si="1"/>
      </c>
      <c r="E39" s="80">
        <f t="shared" si="2"/>
      </c>
      <c r="G39" s="31">
        <f t="shared" si="3"/>
      </c>
      <c r="H39" s="32">
        <f t="shared" si="4"/>
      </c>
      <c r="I39" s="31">
        <f t="shared" si="5"/>
      </c>
      <c r="J39" s="32">
        <f t="shared" si="6"/>
      </c>
    </row>
    <row r="40" spans="1:10" ht="15">
      <c r="A40" s="55"/>
      <c r="B40" s="86"/>
      <c r="C40" s="80">
        <f t="shared" si="0"/>
      </c>
      <c r="D40" s="82">
        <f t="shared" si="1"/>
      </c>
      <c r="E40" s="80">
        <f t="shared" si="2"/>
      </c>
      <c r="G40" s="31">
        <f t="shared" si="3"/>
      </c>
      <c r="H40" s="32">
        <f t="shared" si="4"/>
      </c>
      <c r="I40" s="31">
        <f t="shared" si="5"/>
      </c>
      <c r="J40" s="32">
        <f t="shared" si="6"/>
      </c>
    </row>
    <row r="41" spans="1:10" s="33" customFormat="1" ht="15">
      <c r="A41" s="55"/>
      <c r="B41" s="86"/>
      <c r="C41" s="80">
        <f t="shared" si="0"/>
      </c>
      <c r="D41" s="82">
        <f t="shared" si="1"/>
      </c>
      <c r="E41" s="80">
        <f t="shared" si="2"/>
      </c>
      <c r="F41" s="6"/>
      <c r="G41" s="31">
        <f t="shared" si="3"/>
      </c>
      <c r="H41" s="32">
        <f t="shared" si="4"/>
      </c>
      <c r="I41" s="31">
        <f t="shared" si="5"/>
      </c>
      <c r="J41" s="32">
        <f t="shared" si="6"/>
      </c>
    </row>
    <row r="42" spans="1:10" s="33" customFormat="1" ht="15">
      <c r="A42" s="55"/>
      <c r="B42" s="86"/>
      <c r="C42" s="80">
        <f t="shared" si="0"/>
      </c>
      <c r="D42" s="82">
        <f t="shared" si="1"/>
      </c>
      <c r="E42" s="80">
        <f t="shared" si="2"/>
      </c>
      <c r="F42" s="6"/>
      <c r="G42" s="31">
        <f t="shared" si="3"/>
      </c>
      <c r="H42" s="32">
        <f t="shared" si="4"/>
      </c>
      <c r="I42" s="31">
        <f t="shared" si="5"/>
      </c>
      <c r="J42" s="32">
        <f t="shared" si="6"/>
      </c>
    </row>
    <row r="43" spans="1:10" ht="15">
      <c r="A43" s="55"/>
      <c r="B43" s="86"/>
      <c r="C43" s="80">
        <f t="shared" si="0"/>
      </c>
      <c r="D43" s="82">
        <f t="shared" si="1"/>
      </c>
      <c r="E43" s="80">
        <f t="shared" si="2"/>
      </c>
      <c r="G43" s="31">
        <f t="shared" si="3"/>
      </c>
      <c r="H43" s="32">
        <f t="shared" si="4"/>
      </c>
      <c r="I43" s="31">
        <f t="shared" si="5"/>
      </c>
      <c r="J43" s="32">
        <f t="shared" si="6"/>
      </c>
    </row>
    <row r="44" spans="1:10" ht="15">
      <c r="A44" s="55"/>
      <c r="B44" s="86"/>
      <c r="C44" s="80">
        <f t="shared" si="0"/>
      </c>
      <c r="D44" s="82">
        <f t="shared" si="1"/>
      </c>
      <c r="E44" s="80">
        <f t="shared" si="2"/>
      </c>
      <c r="G44" s="31">
        <f t="shared" si="3"/>
      </c>
      <c r="H44" s="32">
        <f t="shared" si="4"/>
      </c>
      <c r="I44" s="31">
        <f t="shared" si="5"/>
      </c>
      <c r="J44" s="32">
        <f t="shared" si="6"/>
      </c>
    </row>
    <row r="45" spans="1:10" ht="15">
      <c r="A45" s="55"/>
      <c r="B45" s="86"/>
      <c r="C45" s="80">
        <f t="shared" si="0"/>
      </c>
      <c r="D45" s="82">
        <f t="shared" si="1"/>
      </c>
      <c r="E45" s="80">
        <f t="shared" si="2"/>
      </c>
      <c r="G45" s="31">
        <f t="shared" si="3"/>
      </c>
      <c r="H45" s="32">
        <f t="shared" si="4"/>
      </c>
      <c r="I45" s="31">
        <f t="shared" si="5"/>
      </c>
      <c r="J45" s="32">
        <f t="shared" si="6"/>
      </c>
    </row>
    <row r="46" spans="1:10" ht="15">
      <c r="A46" s="55"/>
      <c r="B46" s="86"/>
      <c r="C46" s="80">
        <f t="shared" si="0"/>
      </c>
      <c r="D46" s="82">
        <f t="shared" si="1"/>
      </c>
      <c r="E46" s="80">
        <f t="shared" si="2"/>
      </c>
      <c r="G46" s="31">
        <f t="shared" si="3"/>
      </c>
      <c r="H46" s="32">
        <f t="shared" si="4"/>
      </c>
      <c r="I46" s="31">
        <f t="shared" si="5"/>
      </c>
      <c r="J46" s="32">
        <f t="shared" si="6"/>
      </c>
    </row>
    <row r="47" spans="1:10" ht="15">
      <c r="A47" s="55"/>
      <c r="B47" s="86"/>
      <c r="C47" s="80">
        <f t="shared" si="0"/>
      </c>
      <c r="D47" s="82">
        <f t="shared" si="1"/>
      </c>
      <c r="E47" s="80">
        <f t="shared" si="2"/>
      </c>
      <c r="G47" s="31">
        <f t="shared" si="3"/>
      </c>
      <c r="H47" s="32">
        <f t="shared" si="4"/>
      </c>
      <c r="I47" s="31">
        <f t="shared" si="5"/>
      </c>
      <c r="J47" s="32">
        <f t="shared" si="6"/>
      </c>
    </row>
    <row r="48" spans="1:10" ht="15">
      <c r="A48" s="55"/>
      <c r="B48" s="86"/>
      <c r="C48" s="80">
        <f t="shared" si="0"/>
      </c>
      <c r="D48" s="82">
        <f t="shared" si="1"/>
      </c>
      <c r="E48" s="80">
        <f t="shared" si="2"/>
      </c>
      <c r="G48" s="31">
        <f t="shared" si="3"/>
      </c>
      <c r="H48" s="32">
        <f t="shared" si="4"/>
      </c>
      <c r="I48" s="31">
        <f t="shared" si="5"/>
      </c>
      <c r="J48" s="32">
        <f t="shared" si="6"/>
      </c>
    </row>
    <row r="49" spans="1:10" ht="15">
      <c r="A49" s="56"/>
      <c r="B49" s="87"/>
      <c r="C49" s="83">
        <f t="shared" si="0"/>
      </c>
      <c r="D49" s="84">
        <f t="shared" si="1"/>
      </c>
      <c r="E49" s="83">
        <f t="shared" si="2"/>
      </c>
      <c r="G49" s="39">
        <f t="shared" si="3"/>
      </c>
      <c r="H49" s="40">
        <f t="shared" si="4"/>
      </c>
      <c r="I49" s="39">
        <f t="shared" si="5"/>
      </c>
      <c r="J49" s="40">
        <f t="shared" si="6"/>
      </c>
    </row>
  </sheetData>
  <sheetProtection password="EB4E" sheet="1" objects="1" scenarios="1"/>
  <mergeCells count="13">
    <mergeCell ref="A2:T2"/>
    <mergeCell ref="B12:E12"/>
    <mergeCell ref="G12:J12"/>
    <mergeCell ref="A13:A14"/>
    <mergeCell ref="B13:E13"/>
    <mergeCell ref="G15:J15"/>
    <mergeCell ref="B16:C16"/>
    <mergeCell ref="D16:E16"/>
    <mergeCell ref="G16:H16"/>
    <mergeCell ref="I16:J16"/>
    <mergeCell ref="G13:J13"/>
    <mergeCell ref="B14:E14"/>
    <mergeCell ref="G14:J14"/>
  </mergeCells>
  <printOptions/>
  <pageMargins left="0.03937007874015748" right="0.03937007874015748" top="0.3937007874015748" bottom="0.3937007874015748" header="0.5118110236220472" footer="0.5118110236220472"/>
  <pageSetup horizontalDpi="600" verticalDpi="600" orientation="portrait" paperSize="9" scale="80" r:id="rId1"/>
  <headerFooter>
    <oddHeader>&amp;R&amp;"Calibri,Regular"&amp;11&amp;P</oddHeader>
    <oddFooter>&amp;L&amp;"Calibri,Regular"&amp;9&amp;F / &amp;A&amp;R&amp;"Calibri,Regular"&amp;11&amp;D</oddFooter>
  </headerFooter>
</worksheet>
</file>

<file path=xl/worksheets/sheet5.xml><?xml version="1.0" encoding="utf-8"?>
<worksheet xmlns="http://schemas.openxmlformats.org/spreadsheetml/2006/main" xmlns:r="http://schemas.openxmlformats.org/officeDocument/2006/relationships">
  <sheetPr>
    <tabColor theme="8" tint="0.39998000860214233"/>
  </sheetPr>
  <dimension ref="A1:T49"/>
  <sheetViews>
    <sheetView zoomScalePageLayoutView="0" workbookViewId="0" topLeftCell="A1">
      <selection activeCell="X20" sqref="X20"/>
    </sheetView>
  </sheetViews>
  <sheetFormatPr defaultColWidth="11.57421875" defaultRowHeight="15"/>
  <cols>
    <col min="1" max="1" width="16.140625" style="6" customWidth="1"/>
    <col min="2" max="2" width="6.7109375" style="6" customWidth="1"/>
    <col min="3" max="3" width="7.7109375" style="6" customWidth="1"/>
    <col min="4" max="4" width="6.7109375" style="6" customWidth="1"/>
    <col min="5" max="5" width="7.57421875" style="6" customWidth="1"/>
    <col min="6" max="6" width="12.8515625" style="6" customWidth="1"/>
    <col min="7" max="7" width="6.7109375" style="6" customWidth="1"/>
    <col min="8" max="8" width="7.57421875" style="6" customWidth="1"/>
    <col min="9" max="10" width="6.7109375" style="6" customWidth="1"/>
    <col min="11" max="11" width="2.00390625" style="6" customWidth="1"/>
    <col min="12" max="15" width="6.7109375" style="6" customWidth="1"/>
    <col min="16" max="16" width="2.140625" style="6" customWidth="1"/>
    <col min="17" max="20" width="6.7109375" style="6" customWidth="1"/>
    <col min="21" max="21" width="5.421875" style="6" customWidth="1"/>
    <col min="22" max="22" width="11.421875" style="6" customWidth="1"/>
    <col min="23" max="23" width="6.7109375" style="6" customWidth="1"/>
    <col min="24" max="24" width="7.28125" style="6" customWidth="1"/>
    <col min="25" max="26" width="6.7109375" style="6" customWidth="1"/>
    <col min="27" max="16384" width="11.57421875" style="6" customWidth="1"/>
  </cols>
  <sheetData>
    <row r="1" ht="21.75" customHeight="1">
      <c r="A1" s="93" t="s">
        <v>220</v>
      </c>
    </row>
    <row r="2" spans="1:20" ht="21">
      <c r="A2" s="125" t="s">
        <v>221</v>
      </c>
      <c r="B2" s="125"/>
      <c r="C2" s="125"/>
      <c r="D2" s="125"/>
      <c r="E2" s="125"/>
      <c r="F2" s="125"/>
      <c r="G2" s="125"/>
      <c r="H2" s="125"/>
      <c r="I2" s="125"/>
      <c r="J2" s="125"/>
      <c r="K2" s="125"/>
      <c r="L2" s="125"/>
      <c r="M2" s="125"/>
      <c r="N2" s="125"/>
      <c r="O2" s="125"/>
      <c r="P2" s="125"/>
      <c r="Q2" s="125"/>
      <c r="R2" s="125"/>
      <c r="S2" s="125"/>
      <c r="T2" s="125"/>
    </row>
    <row r="3" spans="2:10" ht="15.75" customHeight="1">
      <c r="B3" s="11" t="s">
        <v>2</v>
      </c>
      <c r="F3" s="7"/>
      <c r="G3" s="74"/>
      <c r="H3" s="7"/>
      <c r="I3" s="11"/>
      <c r="J3" s="11"/>
    </row>
    <row r="4" spans="2:13" ht="15">
      <c r="B4" s="11" t="s">
        <v>222</v>
      </c>
      <c r="C4" s="8"/>
      <c r="F4" s="7"/>
      <c r="G4" s="12">
        <f>M4*0.1</f>
        <v>0.796</v>
      </c>
      <c r="H4" s="13" t="s">
        <v>223</v>
      </c>
      <c r="I4" s="11"/>
      <c r="J4" s="11"/>
      <c r="M4" s="6">
        <f>'Feste Einkommenskl._Brutto '!M4</f>
        <v>7.96</v>
      </c>
    </row>
    <row r="5" spans="2:10" ht="15">
      <c r="B5" s="11" t="s">
        <v>224</v>
      </c>
      <c r="C5" s="8"/>
      <c r="D5" s="43">
        <f>'Feste Einkommenskl._Brutto '!D5</f>
        <v>0.055</v>
      </c>
      <c r="F5" s="7"/>
      <c r="G5" s="14">
        <f>M4*D5</f>
        <v>0.4378</v>
      </c>
      <c r="H5" s="15" t="s">
        <v>225</v>
      </c>
      <c r="I5" s="11"/>
      <c r="J5" s="11"/>
    </row>
    <row r="6" spans="2:10" ht="15.75" thickBot="1">
      <c r="B6" s="11" t="s">
        <v>226</v>
      </c>
      <c r="C6" s="8"/>
      <c r="F6" s="7"/>
      <c r="G6" s="16">
        <f>G3-G4-G5</f>
        <v>-1.2338</v>
      </c>
      <c r="H6" s="7" t="s">
        <v>227</v>
      </c>
      <c r="I6" s="11"/>
      <c r="J6" s="11"/>
    </row>
    <row r="7" spans="1:11" ht="15.75" thickTop="1">
      <c r="A7" s="7"/>
      <c r="B7" s="8"/>
      <c r="C7" s="9"/>
      <c r="F7" s="7"/>
      <c r="G7" s="9"/>
      <c r="H7" s="10"/>
      <c r="K7" s="7"/>
    </row>
    <row r="8" spans="1:11" ht="15">
      <c r="A8" s="47" t="s">
        <v>228</v>
      </c>
      <c r="B8" s="9"/>
      <c r="H8" s="14">
        <f>'Feste Einkommenskl._Brutto '!H8</f>
        <v>2</v>
      </c>
      <c r="K8" s="7"/>
    </row>
    <row r="9" spans="1:11" ht="15">
      <c r="A9" s="48" t="s">
        <v>549</v>
      </c>
      <c r="B9" s="9"/>
      <c r="G9" s="9"/>
      <c r="H9" s="14">
        <f>'Feste Einkommenskl._Brutto '!H9</f>
        <v>2</v>
      </c>
      <c r="K9" s="7"/>
    </row>
    <row r="10" spans="1:11" ht="15">
      <c r="A10" s="7"/>
      <c r="B10" s="11"/>
      <c r="C10" s="9"/>
      <c r="F10" s="7"/>
      <c r="G10" s="9"/>
      <c r="H10" s="10"/>
      <c r="K10" s="7"/>
    </row>
    <row r="11" spans="1:20" ht="15">
      <c r="A11" s="75" t="s">
        <v>229</v>
      </c>
      <c r="B11" s="76"/>
      <c r="C11" s="76"/>
      <c r="D11" s="76"/>
      <c r="E11" s="76"/>
      <c r="F11" s="76"/>
      <c r="L11" s="118" t="s">
        <v>230</v>
      </c>
      <c r="M11" s="118"/>
      <c r="N11" s="118"/>
      <c r="O11" s="118"/>
      <c r="Q11" s="118" t="s">
        <v>231</v>
      </c>
      <c r="R11" s="118"/>
      <c r="S11" s="118"/>
      <c r="T11" s="118"/>
    </row>
    <row r="12" spans="1:20" ht="31.5" customHeight="1">
      <c r="A12" s="17"/>
      <c r="B12" s="120" t="s">
        <v>232</v>
      </c>
      <c r="C12" s="120"/>
      <c r="D12" s="120"/>
      <c r="E12" s="120"/>
      <c r="G12" s="120" t="s">
        <v>233</v>
      </c>
      <c r="H12" s="120"/>
      <c r="I12" s="120"/>
      <c r="J12" s="120"/>
      <c r="L12" s="120" t="s">
        <v>234</v>
      </c>
      <c r="M12" s="120"/>
      <c r="N12" s="120"/>
      <c r="O12" s="120"/>
      <c r="Q12" s="120" t="s">
        <v>235</v>
      </c>
      <c r="R12" s="120"/>
      <c r="S12" s="120"/>
      <c r="T12" s="120"/>
    </row>
    <row r="13" spans="1:20" ht="17.25" customHeight="1">
      <c r="A13" s="126" t="s">
        <v>293</v>
      </c>
      <c r="B13" s="106" t="s">
        <v>236</v>
      </c>
      <c r="C13" s="107"/>
      <c r="D13" s="107"/>
      <c r="E13" s="108"/>
      <c r="G13" s="109" t="s">
        <v>237</v>
      </c>
      <c r="H13" s="110"/>
      <c r="I13" s="110"/>
      <c r="J13" s="111"/>
      <c r="L13" s="109" t="s">
        <v>238</v>
      </c>
      <c r="M13" s="110"/>
      <c r="N13" s="110"/>
      <c r="O13" s="111"/>
      <c r="Q13" s="109" t="s">
        <v>239</v>
      </c>
      <c r="R13" s="110"/>
      <c r="S13" s="110"/>
      <c r="T13" s="111"/>
    </row>
    <row r="14" spans="1:20" ht="31.5" customHeight="1">
      <c r="A14" s="127"/>
      <c r="B14" s="112" t="s">
        <v>240</v>
      </c>
      <c r="C14" s="113"/>
      <c r="D14" s="113"/>
      <c r="E14" s="114"/>
      <c r="G14" s="115" t="s">
        <v>241</v>
      </c>
      <c r="H14" s="116"/>
      <c r="I14" s="116"/>
      <c r="J14" s="117"/>
      <c r="L14" s="115" t="s">
        <v>242</v>
      </c>
      <c r="M14" s="116"/>
      <c r="N14" s="116"/>
      <c r="O14" s="117"/>
      <c r="Q14" s="115" t="s">
        <v>243</v>
      </c>
      <c r="R14" s="116"/>
      <c r="S14" s="116"/>
      <c r="T14" s="117"/>
    </row>
    <row r="15" spans="1:20" ht="15" customHeight="1">
      <c r="A15" s="52"/>
      <c r="B15" s="77"/>
      <c r="C15" s="78"/>
      <c r="D15" s="78"/>
      <c r="E15" s="79"/>
      <c r="G15" s="119"/>
      <c r="H15" s="120"/>
      <c r="I15" s="120"/>
      <c r="J15" s="121"/>
      <c r="L15" s="122">
        <v>0.85</v>
      </c>
      <c r="M15" s="123"/>
      <c r="N15" s="123"/>
      <c r="O15" s="124"/>
      <c r="Q15" s="122">
        <v>0.75</v>
      </c>
      <c r="R15" s="123"/>
      <c r="S15" s="123"/>
      <c r="T15" s="124"/>
    </row>
    <row r="16" spans="1:20" ht="15" customHeight="1">
      <c r="A16" s="53"/>
      <c r="B16" s="106" t="s">
        <v>244</v>
      </c>
      <c r="C16" s="108"/>
      <c r="D16" s="106" t="s">
        <v>245</v>
      </c>
      <c r="E16" s="108"/>
      <c r="G16" s="109" t="s">
        <v>246</v>
      </c>
      <c r="H16" s="110"/>
      <c r="I16" s="109" t="s">
        <v>247</v>
      </c>
      <c r="J16" s="111"/>
      <c r="L16" s="109" t="s">
        <v>248</v>
      </c>
      <c r="M16" s="110"/>
      <c r="N16" s="109" t="s">
        <v>249</v>
      </c>
      <c r="O16" s="111"/>
      <c r="Q16" s="109" t="s">
        <v>250</v>
      </c>
      <c r="R16" s="110"/>
      <c r="S16" s="109" t="s">
        <v>251</v>
      </c>
      <c r="T16" s="111"/>
    </row>
    <row r="17" spans="1:20" ht="15">
      <c r="A17" s="53"/>
      <c r="B17" s="77" t="s">
        <v>252</v>
      </c>
      <c r="C17" s="78" t="s">
        <v>253</v>
      </c>
      <c r="D17" s="77" t="s">
        <v>254</v>
      </c>
      <c r="E17" s="79" t="s">
        <v>255</v>
      </c>
      <c r="G17" s="49" t="s">
        <v>256</v>
      </c>
      <c r="H17" s="50" t="s">
        <v>257</v>
      </c>
      <c r="I17" s="49" t="s">
        <v>258</v>
      </c>
      <c r="J17" s="51" t="s">
        <v>259</v>
      </c>
      <c r="K17" s="22"/>
      <c r="L17" s="49" t="s">
        <v>260</v>
      </c>
      <c r="M17" s="50" t="s">
        <v>261</v>
      </c>
      <c r="N17" s="49" t="s">
        <v>262</v>
      </c>
      <c r="O17" s="51" t="s">
        <v>263</v>
      </c>
      <c r="Q17" s="49" t="s">
        <v>264</v>
      </c>
      <c r="R17" s="50" t="s">
        <v>265</v>
      </c>
      <c r="S17" s="49" t="s">
        <v>266</v>
      </c>
      <c r="T17" s="51" t="s">
        <v>267</v>
      </c>
    </row>
    <row r="18" spans="1:20" ht="15" customHeight="1">
      <c r="A18" s="54" t="s">
        <v>548</v>
      </c>
      <c r="B18" s="85"/>
      <c r="C18" s="80">
        <f>IF($G$3="","",B18/$G$3)</f>
      </c>
      <c r="D18" s="81">
        <f>IF($G$3="","",$G$3-B18)</f>
      </c>
      <c r="E18" s="80">
        <f>IF($G$3="","",D18/$G$3)</f>
      </c>
      <c r="G18" s="26">
        <f>IF(B18="","",IF(B18-$G$4-$G$5&lt;$H$8,$H$8,$H$9))</f>
      </c>
      <c r="H18" s="27">
        <f>IF($G$3="","",G18/$G$6)</f>
      </c>
      <c r="I18" s="26">
        <f>IF($G$3="","",$G$6-G18)</f>
      </c>
      <c r="J18" s="27">
        <f>IF($G$3="","",1-H18)</f>
      </c>
      <c r="K18" s="28"/>
      <c r="L18" s="26">
        <f>IF($B18="","",IF($G18*L$15&lt;$H$8,$H$8,ROUND($G18*L$15*20,0.1)/20))</f>
      </c>
      <c r="M18" s="27">
        <f>IF($G$3="","",L18/$G$6)</f>
      </c>
      <c r="N18" s="26">
        <f>IF($G$3="","",$G$6-L18)</f>
      </c>
      <c r="O18" s="27">
        <f>IF($G$3="","",1-M18)</f>
      </c>
      <c r="Q18" s="26">
        <f>IF($B18="","",IF($G18*Q$15&lt;$H$8,$H$8,ROUND($G18*Q$15*20,0.1)/20))</f>
      </c>
      <c r="R18" s="27">
        <f>IF($G$3="","",Q18/$G$6)</f>
      </c>
      <c r="S18" s="26">
        <f>IF($G$3="","",$G$6-Q18)</f>
      </c>
      <c r="T18" s="27">
        <f>IF($G$3="","",1-R18)</f>
      </c>
    </row>
    <row r="19" spans="1:20" ht="15">
      <c r="A19" s="55"/>
      <c r="B19" s="86"/>
      <c r="C19" s="80">
        <f>IF($G$3="","",B19/$G$3)</f>
      </c>
      <c r="D19" s="82">
        <f>IF($G$3="","",$G$3-B19)</f>
      </c>
      <c r="E19" s="80">
        <f>IF($G$3="","",D19/$G$3)</f>
      </c>
      <c r="G19" s="31">
        <f aca="true" t="shared" si="0" ref="G19:G49">IF(B19="","",IF(B19-$G$4-$G$5&lt;$H$8,$H$8,ROUND((B19-$G$4-$G$5)*20,0.1)/20))</f>
      </c>
      <c r="H19" s="32">
        <f>IF($G$3="","",G19/$G$6)</f>
      </c>
      <c r="I19" s="31">
        <f>IF($G$3="","",$G$6-G19)</f>
      </c>
      <c r="J19" s="32">
        <f>IF($G$3="","",1-H19)</f>
      </c>
      <c r="L19" s="31">
        <f aca="true" t="shared" si="1" ref="L19:L49">IF($B19="","",IF($G19*L$15&lt;$H$8,$H$8,ROUND($G19*L$15*20,0.1)/20))</f>
      </c>
      <c r="M19" s="32">
        <f aca="true" t="shared" si="2" ref="M19:M39">IF($G$3="","",L19/$G$6)</f>
      </c>
      <c r="N19" s="31">
        <f aca="true" t="shared" si="3" ref="N19:N39">IF($G$3="","",$G$6-L19)</f>
      </c>
      <c r="O19" s="32">
        <f aca="true" t="shared" si="4" ref="O19:O39">IF($G$3="","",1-M19)</f>
      </c>
      <c r="Q19" s="31">
        <f aca="true" t="shared" si="5" ref="Q19:Q49">IF($B19="","",IF($G19*Q$15&lt;$H$8,$H$8,ROUND($G19*Q$15*20,0.1)/20))</f>
      </c>
      <c r="R19" s="32">
        <f aca="true" t="shared" si="6" ref="R19:R39">IF($G$3="","",Q19/$G$6)</f>
      </c>
      <c r="S19" s="31">
        <f aca="true" t="shared" si="7" ref="S19:S39">IF($G$3="","",$G$6-Q19)</f>
      </c>
      <c r="T19" s="32">
        <f aca="true" t="shared" si="8" ref="T19:T39">IF($G$3="","",1-R19)</f>
      </c>
    </row>
    <row r="20" spans="1:20" ht="15">
      <c r="A20" s="55"/>
      <c r="B20" s="86"/>
      <c r="C20" s="80">
        <f aca="true" t="shared" si="9" ref="C20:C49">IF($G$3="","",B20/$G$3)</f>
      </c>
      <c r="D20" s="82">
        <f aca="true" t="shared" si="10" ref="D20:D49">IF($G$3="","",$G$3-B20)</f>
      </c>
      <c r="E20" s="80">
        <f aca="true" t="shared" si="11" ref="E20:E49">IF($G$3="","",D20/$G$3)</f>
      </c>
      <c r="G20" s="31">
        <f t="shared" si="0"/>
      </c>
      <c r="H20" s="32">
        <f aca="true" t="shared" si="12" ref="H20:H49">IF($G$3="","",G20/$G$6)</f>
      </c>
      <c r="I20" s="31">
        <f aca="true" t="shared" si="13" ref="I20:I49">IF($G$3="","",$G$6-G20)</f>
      </c>
      <c r="J20" s="32">
        <f aca="true" t="shared" si="14" ref="J20:J49">IF($G$3="","",1-H20)</f>
      </c>
      <c r="L20" s="31">
        <f t="shared" si="1"/>
      </c>
      <c r="M20" s="32">
        <f t="shared" si="2"/>
      </c>
      <c r="N20" s="31">
        <f t="shared" si="3"/>
      </c>
      <c r="O20" s="32">
        <f t="shared" si="4"/>
      </c>
      <c r="Q20" s="31">
        <f t="shared" si="5"/>
      </c>
      <c r="R20" s="32">
        <f t="shared" si="6"/>
      </c>
      <c r="S20" s="31">
        <f t="shared" si="7"/>
      </c>
      <c r="T20" s="32">
        <f t="shared" si="8"/>
      </c>
    </row>
    <row r="21" spans="1:20" ht="15">
      <c r="A21" s="55"/>
      <c r="B21" s="86"/>
      <c r="C21" s="80">
        <f t="shared" si="9"/>
      </c>
      <c r="D21" s="82">
        <f t="shared" si="10"/>
      </c>
      <c r="E21" s="80">
        <f t="shared" si="11"/>
      </c>
      <c r="G21" s="31">
        <f t="shared" si="0"/>
      </c>
      <c r="H21" s="32">
        <f t="shared" si="12"/>
      </c>
      <c r="I21" s="31">
        <f t="shared" si="13"/>
      </c>
      <c r="J21" s="32">
        <f t="shared" si="14"/>
      </c>
      <c r="L21" s="31">
        <f t="shared" si="1"/>
      </c>
      <c r="M21" s="32">
        <f t="shared" si="2"/>
      </c>
      <c r="N21" s="31">
        <f t="shared" si="3"/>
      </c>
      <c r="O21" s="32">
        <f t="shared" si="4"/>
      </c>
      <c r="Q21" s="31">
        <f t="shared" si="5"/>
      </c>
      <c r="R21" s="32">
        <f t="shared" si="6"/>
      </c>
      <c r="S21" s="31">
        <f t="shared" si="7"/>
      </c>
      <c r="T21" s="32">
        <f t="shared" si="8"/>
      </c>
    </row>
    <row r="22" spans="1:20" ht="15">
      <c r="A22" s="55"/>
      <c r="B22" s="86"/>
      <c r="C22" s="80">
        <f t="shared" si="9"/>
      </c>
      <c r="D22" s="82">
        <f t="shared" si="10"/>
      </c>
      <c r="E22" s="80">
        <f t="shared" si="11"/>
      </c>
      <c r="G22" s="31">
        <f t="shared" si="0"/>
      </c>
      <c r="H22" s="32">
        <f t="shared" si="12"/>
      </c>
      <c r="I22" s="31">
        <f t="shared" si="13"/>
      </c>
      <c r="J22" s="32">
        <f t="shared" si="14"/>
      </c>
      <c r="L22" s="31">
        <f t="shared" si="1"/>
      </c>
      <c r="M22" s="32">
        <f t="shared" si="2"/>
      </c>
      <c r="N22" s="31">
        <f t="shared" si="3"/>
      </c>
      <c r="O22" s="32">
        <f t="shared" si="4"/>
      </c>
      <c r="Q22" s="31">
        <f t="shared" si="5"/>
      </c>
      <c r="R22" s="32">
        <f t="shared" si="6"/>
      </c>
      <c r="S22" s="31">
        <f t="shared" si="7"/>
      </c>
      <c r="T22" s="32">
        <f t="shared" si="8"/>
      </c>
    </row>
    <row r="23" spans="1:20" ht="15">
      <c r="A23" s="55"/>
      <c r="B23" s="86"/>
      <c r="C23" s="80">
        <f t="shared" si="9"/>
      </c>
      <c r="D23" s="82">
        <f t="shared" si="10"/>
      </c>
      <c r="E23" s="80">
        <f t="shared" si="11"/>
      </c>
      <c r="G23" s="31">
        <f t="shared" si="0"/>
      </c>
      <c r="H23" s="32">
        <f t="shared" si="12"/>
      </c>
      <c r="I23" s="31">
        <f t="shared" si="13"/>
      </c>
      <c r="J23" s="32">
        <f t="shared" si="14"/>
      </c>
      <c r="L23" s="31">
        <f t="shared" si="1"/>
      </c>
      <c r="M23" s="32">
        <f t="shared" si="2"/>
      </c>
      <c r="N23" s="31">
        <f t="shared" si="3"/>
      </c>
      <c r="O23" s="32">
        <f t="shared" si="4"/>
      </c>
      <c r="Q23" s="31">
        <f t="shared" si="5"/>
      </c>
      <c r="R23" s="32">
        <f t="shared" si="6"/>
      </c>
      <c r="S23" s="31">
        <f t="shared" si="7"/>
      </c>
      <c r="T23" s="32">
        <f t="shared" si="8"/>
      </c>
    </row>
    <row r="24" spans="1:20" ht="15">
      <c r="A24" s="55"/>
      <c r="B24" s="86"/>
      <c r="C24" s="80">
        <f t="shared" si="9"/>
      </c>
      <c r="D24" s="82">
        <f t="shared" si="10"/>
      </c>
      <c r="E24" s="80">
        <f t="shared" si="11"/>
      </c>
      <c r="G24" s="31">
        <f t="shared" si="0"/>
      </c>
      <c r="H24" s="32">
        <f t="shared" si="12"/>
      </c>
      <c r="I24" s="31">
        <f t="shared" si="13"/>
      </c>
      <c r="J24" s="32">
        <f t="shared" si="14"/>
      </c>
      <c r="L24" s="31">
        <f t="shared" si="1"/>
      </c>
      <c r="M24" s="32">
        <f t="shared" si="2"/>
      </c>
      <c r="N24" s="31">
        <f t="shared" si="3"/>
      </c>
      <c r="O24" s="32">
        <f t="shared" si="4"/>
      </c>
      <c r="Q24" s="31">
        <f t="shared" si="5"/>
      </c>
      <c r="R24" s="32">
        <f t="shared" si="6"/>
      </c>
      <c r="S24" s="31">
        <f t="shared" si="7"/>
      </c>
      <c r="T24" s="32">
        <f t="shared" si="8"/>
      </c>
    </row>
    <row r="25" spans="1:20" ht="15">
      <c r="A25" s="55"/>
      <c r="B25" s="86"/>
      <c r="C25" s="80">
        <f t="shared" si="9"/>
      </c>
      <c r="D25" s="82">
        <f t="shared" si="10"/>
      </c>
      <c r="E25" s="80">
        <f t="shared" si="11"/>
      </c>
      <c r="G25" s="31">
        <f t="shared" si="0"/>
      </c>
      <c r="H25" s="32">
        <f t="shared" si="12"/>
      </c>
      <c r="I25" s="31">
        <f t="shared" si="13"/>
      </c>
      <c r="J25" s="32">
        <f t="shared" si="14"/>
      </c>
      <c r="L25" s="31">
        <f t="shared" si="1"/>
      </c>
      <c r="M25" s="32">
        <f t="shared" si="2"/>
      </c>
      <c r="N25" s="31">
        <f t="shared" si="3"/>
      </c>
      <c r="O25" s="32">
        <f t="shared" si="4"/>
      </c>
      <c r="Q25" s="31">
        <f t="shared" si="5"/>
      </c>
      <c r="R25" s="32">
        <f t="shared" si="6"/>
      </c>
      <c r="S25" s="31">
        <f t="shared" si="7"/>
      </c>
      <c r="T25" s="32">
        <f t="shared" si="8"/>
      </c>
    </row>
    <row r="26" spans="1:20" ht="15">
      <c r="A26" s="55"/>
      <c r="B26" s="86"/>
      <c r="C26" s="80">
        <f t="shared" si="9"/>
      </c>
      <c r="D26" s="82">
        <f t="shared" si="10"/>
      </c>
      <c r="E26" s="80">
        <f t="shared" si="11"/>
      </c>
      <c r="G26" s="31">
        <f t="shared" si="0"/>
      </c>
      <c r="H26" s="32">
        <f t="shared" si="12"/>
      </c>
      <c r="I26" s="31">
        <f t="shared" si="13"/>
      </c>
      <c r="J26" s="32">
        <f t="shared" si="14"/>
      </c>
      <c r="L26" s="31">
        <f t="shared" si="1"/>
      </c>
      <c r="M26" s="32">
        <f t="shared" si="2"/>
      </c>
      <c r="N26" s="31">
        <f t="shared" si="3"/>
      </c>
      <c r="O26" s="32">
        <f t="shared" si="4"/>
      </c>
      <c r="Q26" s="31">
        <f t="shared" si="5"/>
      </c>
      <c r="R26" s="32">
        <f t="shared" si="6"/>
      </c>
      <c r="S26" s="31">
        <f t="shared" si="7"/>
      </c>
      <c r="T26" s="32">
        <f t="shared" si="8"/>
      </c>
    </row>
    <row r="27" spans="1:20" ht="15">
      <c r="A27" s="55"/>
      <c r="B27" s="86"/>
      <c r="C27" s="80">
        <f t="shared" si="9"/>
      </c>
      <c r="D27" s="82">
        <f t="shared" si="10"/>
      </c>
      <c r="E27" s="80">
        <f t="shared" si="11"/>
      </c>
      <c r="G27" s="31">
        <f t="shared" si="0"/>
      </c>
      <c r="H27" s="32">
        <f t="shared" si="12"/>
      </c>
      <c r="I27" s="31">
        <f t="shared" si="13"/>
      </c>
      <c r="J27" s="32">
        <f t="shared" si="14"/>
      </c>
      <c r="L27" s="31">
        <f t="shared" si="1"/>
      </c>
      <c r="M27" s="32">
        <f t="shared" si="2"/>
      </c>
      <c r="N27" s="31">
        <f t="shared" si="3"/>
      </c>
      <c r="O27" s="32">
        <f t="shared" si="4"/>
      </c>
      <c r="Q27" s="31">
        <f t="shared" si="5"/>
      </c>
      <c r="R27" s="32">
        <f t="shared" si="6"/>
      </c>
      <c r="S27" s="31">
        <f t="shared" si="7"/>
      </c>
      <c r="T27" s="32">
        <f t="shared" si="8"/>
      </c>
    </row>
    <row r="28" spans="1:20" s="33" customFormat="1" ht="15">
      <c r="A28" s="55"/>
      <c r="B28" s="86"/>
      <c r="C28" s="80">
        <f t="shared" si="9"/>
      </c>
      <c r="D28" s="82">
        <f t="shared" si="10"/>
      </c>
      <c r="E28" s="80">
        <f t="shared" si="11"/>
      </c>
      <c r="F28" s="6"/>
      <c r="G28" s="31">
        <f t="shared" si="0"/>
      </c>
      <c r="H28" s="32">
        <f t="shared" si="12"/>
      </c>
      <c r="I28" s="31">
        <f t="shared" si="13"/>
      </c>
      <c r="J28" s="32">
        <f t="shared" si="14"/>
      </c>
      <c r="K28" s="6"/>
      <c r="L28" s="31">
        <f t="shared" si="1"/>
      </c>
      <c r="M28" s="32">
        <f t="shared" si="2"/>
      </c>
      <c r="N28" s="31">
        <f t="shared" si="3"/>
      </c>
      <c r="O28" s="32">
        <f t="shared" si="4"/>
      </c>
      <c r="P28" s="6"/>
      <c r="Q28" s="31">
        <f t="shared" si="5"/>
      </c>
      <c r="R28" s="32">
        <f t="shared" si="6"/>
      </c>
      <c r="S28" s="31">
        <f t="shared" si="7"/>
      </c>
      <c r="T28" s="32">
        <f t="shared" si="8"/>
      </c>
    </row>
    <row r="29" spans="1:20" s="33" customFormat="1" ht="15">
      <c r="A29" s="55"/>
      <c r="B29" s="86"/>
      <c r="C29" s="80">
        <f t="shared" si="9"/>
      </c>
      <c r="D29" s="82">
        <f t="shared" si="10"/>
      </c>
      <c r="E29" s="80">
        <f t="shared" si="11"/>
      </c>
      <c r="F29" s="6"/>
      <c r="G29" s="31">
        <f t="shared" si="0"/>
      </c>
      <c r="H29" s="32">
        <f t="shared" si="12"/>
      </c>
      <c r="I29" s="31">
        <f t="shared" si="13"/>
      </c>
      <c r="J29" s="32">
        <f t="shared" si="14"/>
      </c>
      <c r="K29" s="6"/>
      <c r="L29" s="31">
        <f t="shared" si="1"/>
      </c>
      <c r="M29" s="32">
        <f t="shared" si="2"/>
      </c>
      <c r="N29" s="31">
        <f t="shared" si="3"/>
      </c>
      <c r="O29" s="32">
        <f t="shared" si="4"/>
      </c>
      <c r="Q29" s="31">
        <f t="shared" si="5"/>
      </c>
      <c r="R29" s="32">
        <f t="shared" si="6"/>
      </c>
      <c r="S29" s="31">
        <f t="shared" si="7"/>
      </c>
      <c r="T29" s="32">
        <f t="shared" si="8"/>
      </c>
    </row>
    <row r="30" spans="1:20" ht="15">
      <c r="A30" s="55"/>
      <c r="B30" s="86"/>
      <c r="C30" s="80">
        <f t="shared" si="9"/>
      </c>
      <c r="D30" s="82">
        <f t="shared" si="10"/>
      </c>
      <c r="E30" s="80">
        <f t="shared" si="11"/>
      </c>
      <c r="G30" s="31">
        <f t="shared" si="0"/>
      </c>
      <c r="H30" s="32">
        <f t="shared" si="12"/>
      </c>
      <c r="I30" s="31">
        <f t="shared" si="13"/>
      </c>
      <c r="J30" s="32">
        <f t="shared" si="14"/>
      </c>
      <c r="L30" s="31">
        <f t="shared" si="1"/>
      </c>
      <c r="M30" s="32">
        <f t="shared" si="2"/>
      </c>
      <c r="N30" s="31">
        <f t="shared" si="3"/>
      </c>
      <c r="O30" s="32">
        <f t="shared" si="4"/>
      </c>
      <c r="P30" s="33"/>
      <c r="Q30" s="31">
        <f t="shared" si="5"/>
      </c>
      <c r="R30" s="32">
        <f t="shared" si="6"/>
      </c>
      <c r="S30" s="31">
        <f t="shared" si="7"/>
      </c>
      <c r="T30" s="32">
        <f t="shared" si="8"/>
      </c>
    </row>
    <row r="31" spans="1:20" ht="15">
      <c r="A31" s="55"/>
      <c r="B31" s="86"/>
      <c r="C31" s="80">
        <f t="shared" si="9"/>
      </c>
      <c r="D31" s="82">
        <f t="shared" si="10"/>
      </c>
      <c r="E31" s="80">
        <f t="shared" si="11"/>
      </c>
      <c r="G31" s="31">
        <f t="shared" si="0"/>
      </c>
      <c r="H31" s="32">
        <f t="shared" si="12"/>
      </c>
      <c r="I31" s="31">
        <f t="shared" si="13"/>
      </c>
      <c r="J31" s="32">
        <f t="shared" si="14"/>
      </c>
      <c r="L31" s="31">
        <f t="shared" si="1"/>
      </c>
      <c r="M31" s="32">
        <f t="shared" si="2"/>
      </c>
      <c r="N31" s="31">
        <f t="shared" si="3"/>
      </c>
      <c r="O31" s="32">
        <f t="shared" si="4"/>
      </c>
      <c r="P31" s="33"/>
      <c r="Q31" s="31">
        <f t="shared" si="5"/>
      </c>
      <c r="R31" s="32">
        <f t="shared" si="6"/>
      </c>
      <c r="S31" s="31">
        <f t="shared" si="7"/>
      </c>
      <c r="T31" s="32">
        <f t="shared" si="8"/>
      </c>
    </row>
    <row r="32" spans="1:20" ht="15">
      <c r="A32" s="55"/>
      <c r="B32" s="86"/>
      <c r="C32" s="80">
        <f t="shared" si="9"/>
      </c>
      <c r="D32" s="82">
        <f t="shared" si="10"/>
      </c>
      <c r="E32" s="80">
        <f t="shared" si="11"/>
      </c>
      <c r="G32" s="31">
        <f t="shared" si="0"/>
      </c>
      <c r="H32" s="32">
        <f t="shared" si="12"/>
      </c>
      <c r="I32" s="31">
        <f t="shared" si="13"/>
      </c>
      <c r="J32" s="32">
        <f t="shared" si="14"/>
      </c>
      <c r="L32" s="31">
        <f t="shared" si="1"/>
      </c>
      <c r="M32" s="32">
        <f t="shared" si="2"/>
      </c>
      <c r="N32" s="31">
        <f t="shared" si="3"/>
      </c>
      <c r="O32" s="32">
        <f t="shared" si="4"/>
      </c>
      <c r="P32" s="33"/>
      <c r="Q32" s="31">
        <f t="shared" si="5"/>
      </c>
      <c r="R32" s="32">
        <f t="shared" si="6"/>
      </c>
      <c r="S32" s="31">
        <f t="shared" si="7"/>
      </c>
      <c r="T32" s="32">
        <f t="shared" si="8"/>
      </c>
    </row>
    <row r="33" spans="1:20" ht="15">
      <c r="A33" s="55"/>
      <c r="B33" s="86"/>
      <c r="C33" s="80">
        <f t="shared" si="9"/>
      </c>
      <c r="D33" s="82">
        <f t="shared" si="10"/>
      </c>
      <c r="E33" s="80">
        <f t="shared" si="11"/>
      </c>
      <c r="G33" s="31">
        <f t="shared" si="0"/>
      </c>
      <c r="H33" s="32">
        <f t="shared" si="12"/>
      </c>
      <c r="I33" s="31">
        <f t="shared" si="13"/>
      </c>
      <c r="J33" s="32">
        <f t="shared" si="14"/>
      </c>
      <c r="L33" s="31">
        <f t="shared" si="1"/>
      </c>
      <c r="M33" s="32">
        <f t="shared" si="2"/>
      </c>
      <c r="N33" s="31">
        <f t="shared" si="3"/>
      </c>
      <c r="O33" s="32">
        <f t="shared" si="4"/>
      </c>
      <c r="P33" s="33"/>
      <c r="Q33" s="31">
        <f t="shared" si="5"/>
      </c>
      <c r="R33" s="32">
        <f t="shared" si="6"/>
      </c>
      <c r="S33" s="31">
        <f t="shared" si="7"/>
      </c>
      <c r="T33" s="32">
        <f t="shared" si="8"/>
      </c>
    </row>
    <row r="34" spans="1:20" ht="15">
      <c r="A34" s="55"/>
      <c r="B34" s="86"/>
      <c r="C34" s="80">
        <f t="shared" si="9"/>
      </c>
      <c r="D34" s="82">
        <f t="shared" si="10"/>
      </c>
      <c r="E34" s="80">
        <f t="shared" si="11"/>
      </c>
      <c r="G34" s="31">
        <f t="shared" si="0"/>
      </c>
      <c r="H34" s="32">
        <f t="shared" si="12"/>
      </c>
      <c r="I34" s="31">
        <f t="shared" si="13"/>
      </c>
      <c r="J34" s="32">
        <f t="shared" si="14"/>
      </c>
      <c r="L34" s="31">
        <f t="shared" si="1"/>
      </c>
      <c r="M34" s="32">
        <f t="shared" si="2"/>
      </c>
      <c r="N34" s="31">
        <f t="shared" si="3"/>
      </c>
      <c r="O34" s="32">
        <f t="shared" si="4"/>
      </c>
      <c r="P34" s="33"/>
      <c r="Q34" s="31">
        <f t="shared" si="5"/>
      </c>
      <c r="R34" s="32">
        <f t="shared" si="6"/>
      </c>
      <c r="S34" s="31">
        <f t="shared" si="7"/>
      </c>
      <c r="T34" s="32">
        <f t="shared" si="8"/>
      </c>
    </row>
    <row r="35" spans="1:20" ht="15">
      <c r="A35" s="55"/>
      <c r="B35" s="86"/>
      <c r="C35" s="80">
        <f t="shared" si="9"/>
      </c>
      <c r="D35" s="82">
        <f t="shared" si="10"/>
      </c>
      <c r="E35" s="80">
        <f t="shared" si="11"/>
      </c>
      <c r="G35" s="31">
        <f t="shared" si="0"/>
      </c>
      <c r="H35" s="32">
        <f t="shared" si="12"/>
      </c>
      <c r="I35" s="31">
        <f t="shared" si="13"/>
      </c>
      <c r="J35" s="32">
        <f t="shared" si="14"/>
      </c>
      <c r="L35" s="31">
        <f t="shared" si="1"/>
      </c>
      <c r="M35" s="32">
        <f t="shared" si="2"/>
      </c>
      <c r="N35" s="31">
        <f t="shared" si="3"/>
      </c>
      <c r="O35" s="32">
        <f t="shared" si="4"/>
      </c>
      <c r="P35" s="33"/>
      <c r="Q35" s="31">
        <f t="shared" si="5"/>
      </c>
      <c r="R35" s="32">
        <f t="shared" si="6"/>
      </c>
      <c r="S35" s="31">
        <f t="shared" si="7"/>
      </c>
      <c r="T35" s="32">
        <f t="shared" si="8"/>
      </c>
    </row>
    <row r="36" spans="1:20" ht="15">
      <c r="A36" s="55"/>
      <c r="B36" s="86"/>
      <c r="C36" s="80">
        <f t="shared" si="9"/>
      </c>
      <c r="D36" s="82">
        <f t="shared" si="10"/>
      </c>
      <c r="E36" s="80">
        <f t="shared" si="11"/>
      </c>
      <c r="G36" s="31">
        <f t="shared" si="0"/>
      </c>
      <c r="H36" s="32">
        <f t="shared" si="12"/>
      </c>
      <c r="I36" s="31">
        <f t="shared" si="13"/>
      </c>
      <c r="J36" s="32">
        <f t="shared" si="14"/>
      </c>
      <c r="L36" s="31">
        <f t="shared" si="1"/>
      </c>
      <c r="M36" s="32">
        <f t="shared" si="2"/>
      </c>
      <c r="N36" s="31">
        <f t="shared" si="3"/>
      </c>
      <c r="O36" s="32">
        <f t="shared" si="4"/>
      </c>
      <c r="P36" s="33"/>
      <c r="Q36" s="31">
        <f t="shared" si="5"/>
      </c>
      <c r="R36" s="32">
        <f t="shared" si="6"/>
      </c>
      <c r="S36" s="31">
        <f t="shared" si="7"/>
      </c>
      <c r="T36" s="32">
        <f t="shared" si="8"/>
      </c>
    </row>
    <row r="37" spans="1:20" ht="15">
      <c r="A37" s="55"/>
      <c r="B37" s="86"/>
      <c r="C37" s="80">
        <f t="shared" si="9"/>
      </c>
      <c r="D37" s="82">
        <f t="shared" si="10"/>
      </c>
      <c r="E37" s="80">
        <f t="shared" si="11"/>
      </c>
      <c r="G37" s="31">
        <f t="shared" si="0"/>
      </c>
      <c r="H37" s="32">
        <f t="shared" si="12"/>
      </c>
      <c r="I37" s="31">
        <f t="shared" si="13"/>
      </c>
      <c r="J37" s="32">
        <f t="shared" si="14"/>
      </c>
      <c r="L37" s="31">
        <f t="shared" si="1"/>
      </c>
      <c r="M37" s="32">
        <f t="shared" si="2"/>
      </c>
      <c r="N37" s="31">
        <f t="shared" si="3"/>
      </c>
      <c r="O37" s="32">
        <f t="shared" si="4"/>
      </c>
      <c r="P37" s="33"/>
      <c r="Q37" s="31">
        <f t="shared" si="5"/>
      </c>
      <c r="R37" s="32">
        <f t="shared" si="6"/>
      </c>
      <c r="S37" s="31">
        <f t="shared" si="7"/>
      </c>
      <c r="T37" s="32">
        <f t="shared" si="8"/>
      </c>
    </row>
    <row r="38" spans="1:20" ht="15">
      <c r="A38" s="55"/>
      <c r="B38" s="86"/>
      <c r="C38" s="80">
        <f t="shared" si="9"/>
      </c>
      <c r="D38" s="82">
        <f t="shared" si="10"/>
      </c>
      <c r="E38" s="80">
        <f t="shared" si="11"/>
      </c>
      <c r="G38" s="31">
        <f t="shared" si="0"/>
      </c>
      <c r="H38" s="32">
        <f t="shared" si="12"/>
      </c>
      <c r="I38" s="31">
        <f t="shared" si="13"/>
      </c>
      <c r="J38" s="32">
        <f t="shared" si="14"/>
      </c>
      <c r="L38" s="31">
        <f t="shared" si="1"/>
      </c>
      <c r="M38" s="32">
        <f t="shared" si="2"/>
      </c>
      <c r="N38" s="31">
        <f t="shared" si="3"/>
      </c>
      <c r="O38" s="32">
        <f t="shared" si="4"/>
      </c>
      <c r="P38" s="33"/>
      <c r="Q38" s="31">
        <f t="shared" si="5"/>
      </c>
      <c r="R38" s="32">
        <f t="shared" si="6"/>
      </c>
      <c r="S38" s="31">
        <f t="shared" si="7"/>
      </c>
      <c r="T38" s="32">
        <f t="shared" si="8"/>
      </c>
    </row>
    <row r="39" spans="1:20" ht="15">
      <c r="A39" s="55"/>
      <c r="B39" s="86"/>
      <c r="C39" s="80">
        <f t="shared" si="9"/>
      </c>
      <c r="D39" s="82">
        <f t="shared" si="10"/>
      </c>
      <c r="E39" s="80">
        <f t="shared" si="11"/>
      </c>
      <c r="G39" s="31">
        <f t="shared" si="0"/>
      </c>
      <c r="H39" s="32">
        <f t="shared" si="12"/>
      </c>
      <c r="I39" s="31">
        <f t="shared" si="13"/>
      </c>
      <c r="J39" s="32">
        <f t="shared" si="14"/>
      </c>
      <c r="L39" s="31">
        <f t="shared" si="1"/>
      </c>
      <c r="M39" s="32">
        <f t="shared" si="2"/>
      </c>
      <c r="N39" s="31">
        <f t="shared" si="3"/>
      </c>
      <c r="O39" s="32">
        <f t="shared" si="4"/>
      </c>
      <c r="P39" s="33"/>
      <c r="Q39" s="31">
        <f t="shared" si="5"/>
      </c>
      <c r="R39" s="32">
        <f t="shared" si="6"/>
      </c>
      <c r="S39" s="31">
        <f t="shared" si="7"/>
      </c>
      <c r="T39" s="32">
        <f t="shared" si="8"/>
      </c>
    </row>
    <row r="40" spans="1:20" ht="15">
      <c r="A40" s="55"/>
      <c r="B40" s="86"/>
      <c r="C40" s="80">
        <f t="shared" si="9"/>
      </c>
      <c r="D40" s="82">
        <f t="shared" si="10"/>
      </c>
      <c r="E40" s="80">
        <f t="shared" si="11"/>
      </c>
      <c r="G40" s="31">
        <f t="shared" si="0"/>
      </c>
      <c r="H40" s="32">
        <f t="shared" si="12"/>
      </c>
      <c r="I40" s="31">
        <f t="shared" si="13"/>
      </c>
      <c r="J40" s="32">
        <f t="shared" si="14"/>
      </c>
      <c r="L40" s="31">
        <f t="shared" si="1"/>
      </c>
      <c r="M40" s="32">
        <f aca="true" t="shared" si="15" ref="M40:M49">IF($G$3="","",L40/$G$6)</f>
      </c>
      <c r="N40" s="31">
        <f aca="true" t="shared" si="16" ref="N40:N49">IF($G$3="","",$G$6-L40)</f>
      </c>
      <c r="O40" s="32">
        <f aca="true" t="shared" si="17" ref="O40:O49">IF($G$3="","",1-M40)</f>
      </c>
      <c r="P40" s="33"/>
      <c r="Q40" s="31">
        <f t="shared" si="5"/>
      </c>
      <c r="R40" s="32">
        <f aca="true" t="shared" si="18" ref="R40:R49">IF($G$3="","",Q40/$G$6)</f>
      </c>
      <c r="S40" s="31">
        <f aca="true" t="shared" si="19" ref="S40:S49">IF($G$3="","",$G$6-Q40)</f>
      </c>
      <c r="T40" s="32">
        <f aca="true" t="shared" si="20" ref="T40:T49">IF($G$3="","",1-R40)</f>
      </c>
    </row>
    <row r="41" spans="1:20" ht="15">
      <c r="A41" s="55"/>
      <c r="B41" s="86"/>
      <c r="C41" s="80">
        <f t="shared" si="9"/>
      </c>
      <c r="D41" s="82">
        <f t="shared" si="10"/>
      </c>
      <c r="E41" s="80">
        <f t="shared" si="11"/>
      </c>
      <c r="G41" s="31">
        <f t="shared" si="0"/>
      </c>
      <c r="H41" s="32">
        <f t="shared" si="12"/>
      </c>
      <c r="I41" s="31">
        <f t="shared" si="13"/>
      </c>
      <c r="J41" s="32">
        <f t="shared" si="14"/>
      </c>
      <c r="L41" s="31">
        <f t="shared" si="1"/>
      </c>
      <c r="M41" s="32">
        <f t="shared" si="15"/>
      </c>
      <c r="N41" s="31">
        <f t="shared" si="16"/>
      </c>
      <c r="O41" s="32">
        <f t="shared" si="17"/>
      </c>
      <c r="P41" s="33"/>
      <c r="Q41" s="31">
        <f t="shared" si="5"/>
      </c>
      <c r="R41" s="32">
        <f t="shared" si="18"/>
      </c>
      <c r="S41" s="31">
        <f t="shared" si="19"/>
      </c>
      <c r="T41" s="32">
        <f t="shared" si="20"/>
      </c>
    </row>
    <row r="42" spans="1:20" ht="15">
      <c r="A42" s="55"/>
      <c r="B42" s="86"/>
      <c r="C42" s="80">
        <f t="shared" si="9"/>
      </c>
      <c r="D42" s="82">
        <f t="shared" si="10"/>
      </c>
      <c r="E42" s="80">
        <f t="shared" si="11"/>
      </c>
      <c r="G42" s="31">
        <f t="shared" si="0"/>
      </c>
      <c r="H42" s="32">
        <f t="shared" si="12"/>
      </c>
      <c r="I42" s="31">
        <f t="shared" si="13"/>
      </c>
      <c r="J42" s="32">
        <f t="shared" si="14"/>
      </c>
      <c r="L42" s="31">
        <f t="shared" si="1"/>
      </c>
      <c r="M42" s="32">
        <f t="shared" si="15"/>
      </c>
      <c r="N42" s="31">
        <f t="shared" si="16"/>
      </c>
      <c r="O42" s="32">
        <f t="shared" si="17"/>
      </c>
      <c r="P42" s="33"/>
      <c r="Q42" s="31">
        <f t="shared" si="5"/>
      </c>
      <c r="R42" s="32">
        <f t="shared" si="18"/>
      </c>
      <c r="S42" s="31">
        <f t="shared" si="19"/>
      </c>
      <c r="T42" s="32">
        <f t="shared" si="20"/>
      </c>
    </row>
    <row r="43" spans="1:20" ht="15">
      <c r="A43" s="55"/>
      <c r="B43" s="86"/>
      <c r="C43" s="80">
        <f t="shared" si="9"/>
      </c>
      <c r="D43" s="82">
        <f t="shared" si="10"/>
      </c>
      <c r="E43" s="80">
        <f t="shared" si="11"/>
      </c>
      <c r="G43" s="31">
        <f t="shared" si="0"/>
      </c>
      <c r="H43" s="32">
        <f t="shared" si="12"/>
      </c>
      <c r="I43" s="31">
        <f t="shared" si="13"/>
      </c>
      <c r="J43" s="32">
        <f t="shared" si="14"/>
      </c>
      <c r="L43" s="31">
        <f t="shared" si="1"/>
      </c>
      <c r="M43" s="32">
        <f t="shared" si="15"/>
      </c>
      <c r="N43" s="31">
        <f t="shared" si="16"/>
      </c>
      <c r="O43" s="32">
        <f t="shared" si="17"/>
      </c>
      <c r="P43" s="33"/>
      <c r="Q43" s="31">
        <f t="shared" si="5"/>
      </c>
      <c r="R43" s="32">
        <f t="shared" si="18"/>
      </c>
      <c r="S43" s="31">
        <f t="shared" si="19"/>
      </c>
      <c r="T43" s="32">
        <f t="shared" si="20"/>
      </c>
    </row>
    <row r="44" spans="1:20" ht="15">
      <c r="A44" s="55"/>
      <c r="B44" s="86"/>
      <c r="C44" s="80">
        <f t="shared" si="9"/>
      </c>
      <c r="D44" s="82">
        <f t="shared" si="10"/>
      </c>
      <c r="E44" s="80">
        <f t="shared" si="11"/>
      </c>
      <c r="G44" s="31">
        <f t="shared" si="0"/>
      </c>
      <c r="H44" s="32">
        <f t="shared" si="12"/>
      </c>
      <c r="I44" s="31">
        <f t="shared" si="13"/>
      </c>
      <c r="J44" s="32">
        <f t="shared" si="14"/>
      </c>
      <c r="L44" s="31">
        <f t="shared" si="1"/>
      </c>
      <c r="M44" s="32">
        <f t="shared" si="15"/>
      </c>
      <c r="N44" s="31">
        <f t="shared" si="16"/>
      </c>
      <c r="O44" s="32">
        <f t="shared" si="17"/>
      </c>
      <c r="P44" s="33"/>
      <c r="Q44" s="31">
        <f t="shared" si="5"/>
      </c>
      <c r="R44" s="32">
        <f t="shared" si="18"/>
      </c>
      <c r="S44" s="31">
        <f t="shared" si="19"/>
      </c>
      <c r="T44" s="32">
        <f t="shared" si="20"/>
      </c>
    </row>
    <row r="45" spans="1:20" ht="15">
      <c r="A45" s="55"/>
      <c r="B45" s="86"/>
      <c r="C45" s="80">
        <f t="shared" si="9"/>
      </c>
      <c r="D45" s="82">
        <f t="shared" si="10"/>
      </c>
      <c r="E45" s="80">
        <f t="shared" si="11"/>
      </c>
      <c r="G45" s="31">
        <f t="shared" si="0"/>
      </c>
      <c r="H45" s="32">
        <f t="shared" si="12"/>
      </c>
      <c r="I45" s="31">
        <f t="shared" si="13"/>
      </c>
      <c r="J45" s="32">
        <f t="shared" si="14"/>
      </c>
      <c r="L45" s="31">
        <f t="shared" si="1"/>
      </c>
      <c r="M45" s="32">
        <f t="shared" si="15"/>
      </c>
      <c r="N45" s="31">
        <f t="shared" si="16"/>
      </c>
      <c r="O45" s="32">
        <f t="shared" si="17"/>
      </c>
      <c r="P45" s="33"/>
      <c r="Q45" s="31">
        <f t="shared" si="5"/>
      </c>
      <c r="R45" s="32">
        <f t="shared" si="18"/>
      </c>
      <c r="S45" s="31">
        <f t="shared" si="19"/>
      </c>
      <c r="T45" s="32">
        <f t="shared" si="20"/>
      </c>
    </row>
    <row r="46" spans="1:20" ht="15">
      <c r="A46" s="55"/>
      <c r="B46" s="86"/>
      <c r="C46" s="80">
        <f t="shared" si="9"/>
      </c>
      <c r="D46" s="82">
        <f t="shared" si="10"/>
      </c>
      <c r="E46" s="80">
        <f t="shared" si="11"/>
      </c>
      <c r="G46" s="31">
        <f t="shared" si="0"/>
      </c>
      <c r="H46" s="32">
        <f t="shared" si="12"/>
      </c>
      <c r="I46" s="31">
        <f t="shared" si="13"/>
      </c>
      <c r="J46" s="32">
        <f t="shared" si="14"/>
      </c>
      <c r="L46" s="31">
        <f t="shared" si="1"/>
      </c>
      <c r="M46" s="32">
        <f t="shared" si="15"/>
      </c>
      <c r="N46" s="31">
        <f t="shared" si="16"/>
      </c>
      <c r="O46" s="32">
        <f t="shared" si="17"/>
      </c>
      <c r="P46" s="33"/>
      <c r="Q46" s="31">
        <f t="shared" si="5"/>
      </c>
      <c r="R46" s="32">
        <f t="shared" si="18"/>
      </c>
      <c r="S46" s="31">
        <f t="shared" si="19"/>
      </c>
      <c r="T46" s="32">
        <f t="shared" si="20"/>
      </c>
    </row>
    <row r="47" spans="1:20" ht="15">
      <c r="A47" s="55"/>
      <c r="B47" s="86"/>
      <c r="C47" s="80">
        <f t="shared" si="9"/>
      </c>
      <c r="D47" s="82">
        <f t="shared" si="10"/>
      </c>
      <c r="E47" s="80">
        <f t="shared" si="11"/>
      </c>
      <c r="G47" s="31">
        <f t="shared" si="0"/>
      </c>
      <c r="H47" s="32">
        <f t="shared" si="12"/>
      </c>
      <c r="I47" s="31">
        <f t="shared" si="13"/>
      </c>
      <c r="J47" s="32">
        <f t="shared" si="14"/>
      </c>
      <c r="L47" s="31">
        <f t="shared" si="1"/>
      </c>
      <c r="M47" s="32">
        <f t="shared" si="15"/>
      </c>
      <c r="N47" s="31">
        <f t="shared" si="16"/>
      </c>
      <c r="O47" s="32">
        <f t="shared" si="17"/>
      </c>
      <c r="P47" s="33"/>
      <c r="Q47" s="31">
        <f t="shared" si="5"/>
      </c>
      <c r="R47" s="32">
        <f t="shared" si="18"/>
      </c>
      <c r="S47" s="31">
        <f t="shared" si="19"/>
      </c>
      <c r="T47" s="32">
        <f t="shared" si="20"/>
      </c>
    </row>
    <row r="48" spans="1:20" ht="15">
      <c r="A48" s="55"/>
      <c r="B48" s="86"/>
      <c r="C48" s="80">
        <f t="shared" si="9"/>
      </c>
      <c r="D48" s="82">
        <f t="shared" si="10"/>
      </c>
      <c r="E48" s="80">
        <f t="shared" si="11"/>
      </c>
      <c r="G48" s="31">
        <f t="shared" si="0"/>
      </c>
      <c r="H48" s="32">
        <f t="shared" si="12"/>
      </c>
      <c r="I48" s="31">
        <f t="shared" si="13"/>
      </c>
      <c r="J48" s="32">
        <f t="shared" si="14"/>
      </c>
      <c r="L48" s="31">
        <f t="shared" si="1"/>
      </c>
      <c r="M48" s="32">
        <f t="shared" si="15"/>
      </c>
      <c r="N48" s="31">
        <f t="shared" si="16"/>
      </c>
      <c r="O48" s="32">
        <f t="shared" si="17"/>
      </c>
      <c r="P48" s="33"/>
      <c r="Q48" s="31">
        <f t="shared" si="5"/>
      </c>
      <c r="R48" s="32">
        <f t="shared" si="18"/>
      </c>
      <c r="S48" s="31">
        <f t="shared" si="19"/>
      </c>
      <c r="T48" s="32">
        <f t="shared" si="20"/>
      </c>
    </row>
    <row r="49" spans="1:20" ht="15">
      <c r="A49" s="56"/>
      <c r="B49" s="87"/>
      <c r="C49" s="83">
        <f t="shared" si="9"/>
      </c>
      <c r="D49" s="84">
        <f t="shared" si="10"/>
      </c>
      <c r="E49" s="83">
        <f t="shared" si="11"/>
      </c>
      <c r="G49" s="39">
        <f t="shared" si="0"/>
      </c>
      <c r="H49" s="40">
        <f t="shared" si="12"/>
      </c>
      <c r="I49" s="39">
        <f t="shared" si="13"/>
      </c>
      <c r="J49" s="40">
        <f t="shared" si="14"/>
      </c>
      <c r="L49" s="39">
        <f t="shared" si="1"/>
      </c>
      <c r="M49" s="40">
        <f t="shared" si="15"/>
      </c>
      <c r="N49" s="39">
        <f t="shared" si="16"/>
      </c>
      <c r="O49" s="40">
        <f t="shared" si="17"/>
      </c>
      <c r="P49" s="33"/>
      <c r="Q49" s="39">
        <f t="shared" si="5"/>
      </c>
      <c r="R49" s="40">
        <f t="shared" si="18"/>
      </c>
      <c r="S49" s="39">
        <f t="shared" si="19"/>
      </c>
      <c r="T49" s="40">
        <f t="shared" si="20"/>
      </c>
    </row>
  </sheetData>
  <sheetProtection password="EB4E" sheet="1"/>
  <mergeCells count="27">
    <mergeCell ref="B13:E13"/>
    <mergeCell ref="G13:J13"/>
    <mergeCell ref="L13:O13"/>
    <mergeCell ref="Q13:T13"/>
    <mergeCell ref="B14:E14"/>
    <mergeCell ref="G14:J14"/>
    <mergeCell ref="L14:O14"/>
    <mergeCell ref="N16:O16"/>
    <mergeCell ref="A2:T2"/>
    <mergeCell ref="B12:E12"/>
    <mergeCell ref="G12:J12"/>
    <mergeCell ref="L12:O12"/>
    <mergeCell ref="Q12:T12"/>
    <mergeCell ref="L11:O11"/>
    <mergeCell ref="L15:O15"/>
    <mergeCell ref="Q15:T15"/>
    <mergeCell ref="A13:A14"/>
    <mergeCell ref="Q11:T11"/>
    <mergeCell ref="B16:C16"/>
    <mergeCell ref="D16:E16"/>
    <mergeCell ref="G16:H16"/>
    <mergeCell ref="I16:J16"/>
    <mergeCell ref="L16:M16"/>
    <mergeCell ref="G15:J15"/>
    <mergeCell ref="Q14:T14"/>
    <mergeCell ref="Q16:R16"/>
    <mergeCell ref="S16:T16"/>
  </mergeCells>
  <printOptions/>
  <pageMargins left="0.2362204724409449" right="0.2362204724409449" top="0.5905511811023623" bottom="0.5905511811023623" header="0.31496062992125984" footer="0.31496062992125984"/>
  <pageSetup horizontalDpi="600" verticalDpi="600" orientation="landscape" paperSize="9" scale="80" r:id="rId1"/>
  <headerFooter>
    <oddHeader>&amp;R&amp;"Calibri,Regular"&amp;11&amp;P</oddHeader>
    <oddFooter>&amp;L&amp;"Calibri,Regular"&amp;9&amp;F / &amp;A&amp;R&amp;"Calibri,Regular"&amp;11&amp;D</oddFooter>
  </headerFooter>
</worksheet>
</file>

<file path=xl/worksheets/sheet6.xml><?xml version="1.0" encoding="utf-8"?>
<worksheet xmlns="http://schemas.openxmlformats.org/spreadsheetml/2006/main" xmlns:r="http://schemas.openxmlformats.org/officeDocument/2006/relationships">
  <sheetPr>
    <tabColor rgb="FFFF0000"/>
  </sheetPr>
  <dimension ref="A1:W64"/>
  <sheetViews>
    <sheetView zoomScalePageLayoutView="0" workbookViewId="0" topLeftCell="A1">
      <selection activeCell="T42" sqref="T42"/>
    </sheetView>
  </sheetViews>
  <sheetFormatPr defaultColWidth="11.421875" defaultRowHeight="15"/>
  <cols>
    <col min="1" max="1" width="23.28125" style="7" customWidth="1"/>
    <col min="2" max="5" width="8.7109375" style="7" customWidth="1"/>
    <col min="6" max="6" width="4.28125" style="7" customWidth="1"/>
    <col min="7" max="7" width="23.28125" style="7" customWidth="1"/>
    <col min="8" max="11" width="8.7109375" style="7" customWidth="1"/>
    <col min="12" max="12" width="11.421875" style="7" customWidth="1"/>
    <col min="13" max="13" width="23.28125" style="7" customWidth="1"/>
    <col min="14" max="17" width="8.7109375" style="7" customWidth="1"/>
    <col min="18" max="18" width="4.140625" style="7" customWidth="1"/>
    <col min="19" max="19" width="23.28125" style="7" customWidth="1"/>
    <col min="20" max="23" width="8.7109375" style="7" customWidth="1"/>
    <col min="24" max="16384" width="11.421875" style="7" customWidth="1"/>
  </cols>
  <sheetData>
    <row r="1" spans="2:20" ht="15">
      <c r="B1" s="61">
        <f>'Feste Einkommenskl._Brutto '!G3</f>
        <v>0</v>
      </c>
      <c r="H1" s="61">
        <f>'Feste Einkommenskl._Brutto '!G3</f>
        <v>0</v>
      </c>
      <c r="N1" s="61">
        <f>'Feste Einkommenskl._Steuerb.'!G3</f>
        <v>0</v>
      </c>
      <c r="T1" s="61">
        <f>'Feste Einkommenskl._Steuerb.'!G3</f>
        <v>0</v>
      </c>
    </row>
    <row r="2" spans="2:20" ht="15">
      <c r="B2" s="12">
        <f>'Feste Einkommenskl._Brutto '!G4</f>
        <v>0.796</v>
      </c>
      <c r="H2" s="12">
        <f>'Feste Einkommenskl._Brutto '!G4</f>
        <v>0.796</v>
      </c>
      <c r="N2" s="12">
        <f>'Feste Einkommenskl._Steuerb.'!G4</f>
        <v>0.796</v>
      </c>
      <c r="T2" s="12">
        <f>'Feste Einkommenskl._Steuerb.'!G4</f>
        <v>0.796</v>
      </c>
    </row>
    <row r="3" spans="2:20" ht="15">
      <c r="B3" s="14">
        <f>'Feste Einkommenskl._Brutto '!G5</f>
        <v>0.4378</v>
      </c>
      <c r="H3" s="14">
        <f>'Feste Einkommenskl._Brutto '!G5</f>
        <v>0.4378</v>
      </c>
      <c r="N3" s="14">
        <f>'Feste Einkommenskl._Steuerb.'!G5</f>
        <v>0.4378</v>
      </c>
      <c r="T3" s="14">
        <f>'Feste Einkommenskl._Steuerb.'!G5</f>
        <v>0.4378</v>
      </c>
    </row>
    <row r="4" spans="2:20" ht="15.75" thickBot="1">
      <c r="B4" s="16">
        <f>'Feste Einkommenskl._Brutto '!G6</f>
        <v>-1.2338</v>
      </c>
      <c r="H4" s="16">
        <f>'Feste Einkommenskl._Brutto '!G6</f>
        <v>-1.2338</v>
      </c>
      <c r="N4" s="16">
        <f>'Feste Einkommenskl._Steuerb.'!G6</f>
        <v>-1.2338</v>
      </c>
      <c r="T4" s="16">
        <f>'Feste Einkommenskl._Steuerb.'!G6</f>
        <v>-1.2338</v>
      </c>
    </row>
    <row r="5" ht="15.75" thickTop="1"/>
    <row r="6" spans="1:23" ht="15.75">
      <c r="A6" s="17"/>
      <c r="B6" s="120" t="str">
        <f>'Feste Einkommenskl._Brutto '!A2</f>
        <v>Name des Vereins </v>
      </c>
      <c r="C6" s="120">
        <f>'Feste Einkommenskl._Brutto '!C12</f>
        <v>0</v>
      </c>
      <c r="D6" s="120">
        <f>'Feste Einkommenskl._Brutto '!D12</f>
        <v>0</v>
      </c>
      <c r="E6" s="120">
        <f>'Feste Einkommenskl._Brutto '!E12</f>
        <v>0</v>
      </c>
      <c r="G6" s="17"/>
      <c r="H6" s="120" t="str">
        <f>'Feste Einkommenskl._Brutto '!A2</f>
        <v>Name des Vereins </v>
      </c>
      <c r="I6" s="120"/>
      <c r="J6" s="120"/>
      <c r="K6" s="120"/>
      <c r="M6" s="17"/>
      <c r="N6" s="120" t="str">
        <f>'Feste Einkommenskl._Steuerb.'!A2</f>
        <v>Name des Vereins </v>
      </c>
      <c r="O6" s="120"/>
      <c r="P6" s="120"/>
      <c r="Q6" s="120"/>
      <c r="S6" s="17"/>
      <c r="T6" s="120" t="str">
        <f>'Feste Einkommenskl._Steuerb.'!A2</f>
        <v>Name des Vereins </v>
      </c>
      <c r="U6" s="120"/>
      <c r="V6" s="120"/>
      <c r="W6" s="120"/>
    </row>
    <row r="7" spans="1:23" ht="15" customHeight="1">
      <c r="A7" s="104" t="s">
        <v>293</v>
      </c>
      <c r="B7" s="131" t="s">
        <v>294</v>
      </c>
      <c r="C7" s="132">
        <v>0</v>
      </c>
      <c r="D7" s="132">
        <v>0</v>
      </c>
      <c r="E7" s="133">
        <v>0</v>
      </c>
      <c r="G7" s="104" t="s">
        <v>295</v>
      </c>
      <c r="H7" s="131" t="s">
        <v>296</v>
      </c>
      <c r="I7" s="132">
        <v>0</v>
      </c>
      <c r="J7" s="132">
        <v>0</v>
      </c>
      <c r="K7" s="133">
        <v>0</v>
      </c>
      <c r="M7" s="104" t="s">
        <v>297</v>
      </c>
      <c r="N7" s="131" t="s">
        <v>298</v>
      </c>
      <c r="O7" s="132">
        <v>0</v>
      </c>
      <c r="P7" s="132">
        <v>0</v>
      </c>
      <c r="Q7" s="133">
        <v>0</v>
      </c>
      <c r="S7" s="104" t="s">
        <v>299</v>
      </c>
      <c r="T7" s="131" t="s">
        <v>300</v>
      </c>
      <c r="U7" s="132">
        <v>0</v>
      </c>
      <c r="V7" s="132">
        <v>0</v>
      </c>
      <c r="W7" s="133">
        <v>0</v>
      </c>
    </row>
    <row r="8" spans="1:23" ht="15" customHeight="1">
      <c r="A8" s="105">
        <v>0</v>
      </c>
      <c r="B8" s="134" t="s">
        <v>301</v>
      </c>
      <c r="C8" s="135">
        <v>0</v>
      </c>
      <c r="D8" s="135">
        <v>0</v>
      </c>
      <c r="E8" s="136">
        <v>0</v>
      </c>
      <c r="G8" s="105">
        <v>0</v>
      </c>
      <c r="H8" s="134" t="s">
        <v>302</v>
      </c>
      <c r="I8" s="135">
        <v>0</v>
      </c>
      <c r="J8" s="135">
        <v>0</v>
      </c>
      <c r="K8" s="136">
        <v>0</v>
      </c>
      <c r="M8" s="105"/>
      <c r="N8" s="134" t="s">
        <v>303</v>
      </c>
      <c r="O8" s="135">
        <v>0</v>
      </c>
      <c r="P8" s="135">
        <v>0</v>
      </c>
      <c r="Q8" s="136">
        <v>0</v>
      </c>
      <c r="S8" s="105"/>
      <c r="T8" s="134" t="s">
        <v>304</v>
      </c>
      <c r="U8" s="135">
        <v>0</v>
      </c>
      <c r="V8" s="135">
        <v>0</v>
      </c>
      <c r="W8" s="136">
        <v>0</v>
      </c>
    </row>
    <row r="9" spans="1:23" ht="15">
      <c r="A9" s="18"/>
      <c r="B9" s="128" t="s">
        <v>305</v>
      </c>
      <c r="C9" s="129"/>
      <c r="D9" s="129"/>
      <c r="E9" s="130"/>
      <c r="G9" s="18"/>
      <c r="H9" s="128" t="s">
        <v>306</v>
      </c>
      <c r="I9" s="129"/>
      <c r="J9" s="129"/>
      <c r="K9" s="130"/>
      <c r="M9" s="18"/>
      <c r="N9" s="128" t="s">
        <v>307</v>
      </c>
      <c r="O9" s="129"/>
      <c r="P9" s="129"/>
      <c r="Q9" s="130"/>
      <c r="S9" s="18"/>
      <c r="T9" s="128" t="s">
        <v>308</v>
      </c>
      <c r="U9" s="129"/>
      <c r="V9" s="129"/>
      <c r="W9" s="130"/>
    </row>
    <row r="10" spans="1:23" ht="15" customHeight="1">
      <c r="A10" s="6"/>
      <c r="B10" s="131" t="s">
        <v>309</v>
      </c>
      <c r="C10" s="133">
        <v>0</v>
      </c>
      <c r="D10" s="131" t="s">
        <v>310</v>
      </c>
      <c r="E10" s="133">
        <v>0</v>
      </c>
      <c r="G10" s="6"/>
      <c r="H10" s="131" t="s">
        <v>311</v>
      </c>
      <c r="I10" s="133">
        <v>0</v>
      </c>
      <c r="J10" s="131" t="s">
        <v>312</v>
      </c>
      <c r="K10" s="133">
        <v>0</v>
      </c>
      <c r="M10" s="6"/>
      <c r="N10" s="131" t="s">
        <v>313</v>
      </c>
      <c r="O10" s="133">
        <v>0</v>
      </c>
      <c r="P10" s="131" t="s">
        <v>314</v>
      </c>
      <c r="Q10" s="133">
        <v>0</v>
      </c>
      <c r="S10" s="6"/>
      <c r="T10" s="131" t="s">
        <v>315</v>
      </c>
      <c r="U10" s="133">
        <v>0</v>
      </c>
      <c r="V10" s="131" t="s">
        <v>316</v>
      </c>
      <c r="W10" s="133">
        <v>0</v>
      </c>
    </row>
    <row r="11" spans="1:23" ht="15">
      <c r="A11" s="6"/>
      <c r="B11" s="19" t="s">
        <v>317</v>
      </c>
      <c r="C11" s="20" t="s">
        <v>318</v>
      </c>
      <c r="D11" s="19" t="s">
        <v>319</v>
      </c>
      <c r="E11" s="21" t="s">
        <v>320</v>
      </c>
      <c r="G11" s="6"/>
      <c r="H11" s="19" t="s">
        <v>321</v>
      </c>
      <c r="I11" s="20" t="s">
        <v>322</v>
      </c>
      <c r="J11" s="19" t="s">
        <v>323</v>
      </c>
      <c r="K11" s="21" t="s">
        <v>324</v>
      </c>
      <c r="M11" s="6"/>
      <c r="N11" s="70" t="s">
        <v>325</v>
      </c>
      <c r="O11" s="71" t="s">
        <v>326</v>
      </c>
      <c r="P11" s="70" t="s">
        <v>327</v>
      </c>
      <c r="Q11" s="72" t="s">
        <v>328</v>
      </c>
      <c r="S11" s="6"/>
      <c r="T11" s="70" t="s">
        <v>329</v>
      </c>
      <c r="U11" s="71" t="s">
        <v>330</v>
      </c>
      <c r="V11" s="70" t="s">
        <v>331</v>
      </c>
      <c r="W11" s="72" t="s">
        <v>332</v>
      </c>
    </row>
    <row r="12" spans="1:23" ht="15">
      <c r="A12" s="23" t="s">
        <v>333</v>
      </c>
      <c r="B12" s="62">
        <f>'Feste Einkommenskl._Brutto '!B18</f>
        <v>0</v>
      </c>
      <c r="C12" s="24">
        <f>'Feste Einkommenskl._Brutto '!C18</f>
      </c>
      <c r="D12" s="25">
        <f>'Feste Einkommenskl._Brutto '!D18</f>
      </c>
      <c r="E12" s="24">
        <f>'Feste Einkommenskl._Brutto '!E18</f>
      </c>
      <c r="G12" s="23" t="s">
        <v>334</v>
      </c>
      <c r="H12" s="30">
        <f>'Feste Einkommenskl._Brutto '!B50</f>
      </c>
      <c r="I12" s="63">
        <f>'Feste Einkommenskl._Brutto '!C50</f>
        <v>0</v>
      </c>
      <c r="J12" s="30">
        <f>'Feste Einkommenskl._Brutto '!D50</f>
      </c>
      <c r="K12" s="24">
        <f>'Feste Einkommenskl._Brutto '!E50</f>
      </c>
      <c r="M12" s="23" t="s">
        <v>335</v>
      </c>
      <c r="N12" s="1">
        <f>'Feste Einkommenskl._Steuerb.'!B18</f>
        <v>0</v>
      </c>
      <c r="O12" s="24">
        <f>'Feste Einkommenskl._Steuerb.'!C18</f>
      </c>
      <c r="P12" s="25">
        <f>'Feste Einkommenskl._Steuerb.'!D18</f>
      </c>
      <c r="Q12" s="24">
        <f>'Feste Einkommenskl._Steuerb.'!E18</f>
      </c>
      <c r="S12" s="23" t="s">
        <v>336</v>
      </c>
      <c r="T12" s="30">
        <f>'Feste Einkommenskl._Steuerb.'!B47</f>
      </c>
      <c r="U12" s="4">
        <f>'Feste Einkommenskl._Steuerb.'!C47</f>
        <v>0</v>
      </c>
      <c r="V12" s="30">
        <f>'Feste Einkommenskl._Steuerb.'!D47</f>
      </c>
      <c r="W12" s="24">
        <f>'Feste Einkommenskl._Steuerb.'!E47</f>
      </c>
    </row>
    <row r="13" spans="1:23" ht="15">
      <c r="A13" s="29" t="s">
        <v>337</v>
      </c>
      <c r="B13" s="64">
        <f>'Feste Einkommenskl._Brutto '!B19</f>
        <v>0</v>
      </c>
      <c r="C13" s="24">
        <f>'Feste Einkommenskl._Brutto '!C19</f>
      </c>
      <c r="D13" s="30">
        <f>'Feste Einkommenskl._Brutto '!D19</f>
      </c>
      <c r="E13" s="24">
        <f>'Feste Einkommenskl._Brutto '!E19</f>
      </c>
      <c r="G13" s="29" t="s">
        <v>338</v>
      </c>
      <c r="H13" s="30">
        <f>'Feste Einkommenskl._Brutto '!B51</f>
      </c>
      <c r="I13" s="63">
        <f>'Feste Einkommenskl._Brutto '!C51</f>
        <v>0</v>
      </c>
      <c r="J13" s="30">
        <f>'Feste Einkommenskl._Brutto '!D51</f>
      </c>
      <c r="K13" s="24">
        <f>'Feste Einkommenskl._Brutto '!E51</f>
      </c>
      <c r="M13" s="29" t="s">
        <v>339</v>
      </c>
      <c r="N13" s="2">
        <f>'Feste Einkommenskl._Steuerb.'!B19</f>
        <v>0</v>
      </c>
      <c r="O13" s="24">
        <f>'Feste Einkommenskl._Steuerb.'!C19</f>
      </c>
      <c r="P13" s="30">
        <f>'Feste Einkommenskl._Steuerb.'!D19</f>
      </c>
      <c r="Q13" s="24">
        <f>'Feste Einkommenskl._Steuerb.'!E19</f>
      </c>
      <c r="S13" s="29" t="s">
        <v>340</v>
      </c>
      <c r="T13" s="30">
        <f>'Feste Einkommenskl._Steuerb.'!B48</f>
      </c>
      <c r="U13" s="4">
        <f>'Feste Einkommenskl._Steuerb.'!C48</f>
        <v>0</v>
      </c>
      <c r="V13" s="30">
        <f>'Feste Einkommenskl._Steuerb.'!D48</f>
      </c>
      <c r="W13" s="24">
        <f>'Feste Einkommenskl._Steuerb.'!E48</f>
      </c>
    </row>
    <row r="14" spans="1:23" ht="15">
      <c r="A14" s="29" t="s">
        <v>341</v>
      </c>
      <c r="B14" s="64">
        <f>'Feste Einkommenskl._Brutto '!B20</f>
        <v>0</v>
      </c>
      <c r="C14" s="24">
        <f>'Feste Einkommenskl._Brutto '!C20</f>
      </c>
      <c r="D14" s="30">
        <f>'Feste Einkommenskl._Brutto '!D20</f>
      </c>
      <c r="E14" s="24">
        <f>'Feste Einkommenskl._Brutto '!E20</f>
      </c>
      <c r="G14" s="29" t="s">
        <v>342</v>
      </c>
      <c r="H14" s="30">
        <f>'Feste Einkommenskl._Brutto '!B52</f>
      </c>
      <c r="I14" s="63">
        <f>'Feste Einkommenskl._Brutto '!C52</f>
        <v>0</v>
      </c>
      <c r="J14" s="30">
        <f>'Feste Einkommenskl._Brutto '!D52</f>
      </c>
      <c r="K14" s="24">
        <f>'Feste Einkommenskl._Brutto '!E52</f>
      </c>
      <c r="M14" s="29" t="s">
        <v>343</v>
      </c>
      <c r="N14" s="2">
        <f>'Feste Einkommenskl._Steuerb.'!B20</f>
        <v>0</v>
      </c>
      <c r="O14" s="24">
        <f>'Feste Einkommenskl._Steuerb.'!C20</f>
      </c>
      <c r="P14" s="30">
        <f>'Feste Einkommenskl._Steuerb.'!D20</f>
      </c>
      <c r="Q14" s="24">
        <f>'Feste Einkommenskl._Steuerb.'!E20</f>
      </c>
      <c r="S14" s="29" t="s">
        <v>344</v>
      </c>
      <c r="T14" s="30">
        <f>'Feste Einkommenskl._Steuerb.'!B49</f>
      </c>
      <c r="U14" s="4">
        <f>'Feste Einkommenskl._Steuerb.'!C49</f>
        <v>0</v>
      </c>
      <c r="V14" s="30">
        <f>'Feste Einkommenskl._Steuerb.'!D49</f>
      </c>
      <c r="W14" s="24">
        <f>'Feste Einkommenskl._Steuerb.'!E49</f>
      </c>
    </row>
    <row r="15" spans="1:23" ht="15">
      <c r="A15" s="29" t="s">
        <v>345</v>
      </c>
      <c r="B15" s="64">
        <f>'Feste Einkommenskl._Brutto '!B21</f>
        <v>0</v>
      </c>
      <c r="C15" s="24">
        <f>'Feste Einkommenskl._Brutto '!C21</f>
      </c>
      <c r="D15" s="30">
        <f>'Feste Einkommenskl._Brutto '!D21</f>
      </c>
      <c r="E15" s="24">
        <f>'Feste Einkommenskl._Brutto '!E21</f>
      </c>
      <c r="G15" s="29" t="s">
        <v>346</v>
      </c>
      <c r="H15" s="30">
        <f>'Feste Einkommenskl._Brutto '!B53</f>
      </c>
      <c r="I15" s="63">
        <f>'Feste Einkommenskl._Brutto '!C53</f>
        <v>0</v>
      </c>
      <c r="J15" s="30">
        <f>'Feste Einkommenskl._Brutto '!D53</f>
      </c>
      <c r="K15" s="24">
        <f>'Feste Einkommenskl._Brutto '!E53</f>
      </c>
      <c r="M15" s="29" t="s">
        <v>347</v>
      </c>
      <c r="N15" s="2">
        <f>'Feste Einkommenskl._Steuerb.'!B21</f>
        <v>0</v>
      </c>
      <c r="O15" s="24">
        <f>'Feste Einkommenskl._Steuerb.'!C21</f>
      </c>
      <c r="P15" s="30">
        <f>'Feste Einkommenskl._Steuerb.'!D21</f>
      </c>
      <c r="Q15" s="24">
        <f>'Feste Einkommenskl._Steuerb.'!E21</f>
      </c>
      <c r="S15" s="29" t="s">
        <v>348</v>
      </c>
      <c r="T15" s="30">
        <f>'Feste Einkommenskl._Steuerb.'!B50</f>
      </c>
      <c r="U15" s="4">
        <f>'Feste Einkommenskl._Steuerb.'!C50</f>
        <v>0</v>
      </c>
      <c r="V15" s="30">
        <f>'Feste Einkommenskl._Steuerb.'!D50</f>
      </c>
      <c r="W15" s="24">
        <f>'Feste Einkommenskl._Steuerb.'!E50</f>
      </c>
    </row>
    <row r="16" spans="1:23" ht="15">
      <c r="A16" s="29" t="s">
        <v>349</v>
      </c>
      <c r="B16" s="64">
        <f>'Feste Einkommenskl._Brutto '!B22</f>
        <v>0</v>
      </c>
      <c r="C16" s="24">
        <f>'Feste Einkommenskl._Brutto '!C22</f>
      </c>
      <c r="D16" s="30">
        <f>'Feste Einkommenskl._Brutto '!D22</f>
      </c>
      <c r="E16" s="24">
        <f>'Feste Einkommenskl._Brutto '!E22</f>
      </c>
      <c r="G16" s="29" t="s">
        <v>350</v>
      </c>
      <c r="H16" s="30">
        <f>'Feste Einkommenskl._Brutto '!B54</f>
      </c>
      <c r="I16" s="63">
        <f>'Feste Einkommenskl._Brutto '!C54</f>
        <v>0</v>
      </c>
      <c r="J16" s="30">
        <f>'Feste Einkommenskl._Brutto '!D54</f>
      </c>
      <c r="K16" s="24">
        <f>'Feste Einkommenskl._Brutto '!E54</f>
      </c>
      <c r="M16" s="29" t="s">
        <v>351</v>
      </c>
      <c r="N16" s="2">
        <f>'Feste Einkommenskl._Steuerb.'!B22</f>
        <v>0</v>
      </c>
      <c r="O16" s="24">
        <f>'Feste Einkommenskl._Steuerb.'!C22</f>
      </c>
      <c r="P16" s="30">
        <f>'Feste Einkommenskl._Steuerb.'!D22</f>
      </c>
      <c r="Q16" s="24">
        <f>'Feste Einkommenskl._Steuerb.'!E22</f>
      </c>
      <c r="S16" s="29" t="s">
        <v>352</v>
      </c>
      <c r="T16" s="30">
        <f>'Feste Einkommenskl._Steuerb.'!B51</f>
      </c>
      <c r="U16" s="4">
        <f>'Feste Einkommenskl._Steuerb.'!C51</f>
        <v>0</v>
      </c>
      <c r="V16" s="30">
        <f>'Feste Einkommenskl._Steuerb.'!D51</f>
      </c>
      <c r="W16" s="24">
        <f>'Feste Einkommenskl._Steuerb.'!E51</f>
      </c>
    </row>
    <row r="17" spans="1:23" ht="15">
      <c r="A17" s="29" t="s">
        <v>353</v>
      </c>
      <c r="B17" s="64">
        <f>'Feste Einkommenskl._Brutto '!B23</f>
        <v>0</v>
      </c>
      <c r="C17" s="24">
        <f>'Feste Einkommenskl._Brutto '!C23</f>
      </c>
      <c r="D17" s="30">
        <f>'Feste Einkommenskl._Brutto '!D23</f>
      </c>
      <c r="E17" s="24">
        <f>'Feste Einkommenskl._Brutto '!E23</f>
      </c>
      <c r="G17" s="29" t="s">
        <v>354</v>
      </c>
      <c r="H17" s="30">
        <f>'Feste Einkommenskl._Brutto '!B55</f>
      </c>
      <c r="I17" s="63">
        <f>'Feste Einkommenskl._Brutto '!C55</f>
        <v>0</v>
      </c>
      <c r="J17" s="30">
        <f>'Feste Einkommenskl._Brutto '!D55</f>
      </c>
      <c r="K17" s="24">
        <f>'Feste Einkommenskl._Brutto '!E55</f>
      </c>
      <c r="M17" s="29" t="s">
        <v>355</v>
      </c>
      <c r="N17" s="2">
        <f>'Feste Einkommenskl._Steuerb.'!B23</f>
        <v>0</v>
      </c>
      <c r="O17" s="24">
        <f>'Feste Einkommenskl._Steuerb.'!C23</f>
      </c>
      <c r="P17" s="30">
        <f>'Feste Einkommenskl._Steuerb.'!D23</f>
      </c>
      <c r="Q17" s="24">
        <f>'Feste Einkommenskl._Steuerb.'!E23</f>
      </c>
      <c r="S17" s="29" t="s">
        <v>356</v>
      </c>
      <c r="T17" s="30">
        <f>'Feste Einkommenskl._Steuerb.'!B52</f>
      </c>
      <c r="U17" s="4">
        <f>'Feste Einkommenskl._Steuerb.'!C52</f>
        <v>0</v>
      </c>
      <c r="V17" s="30">
        <f>'Feste Einkommenskl._Steuerb.'!D52</f>
      </c>
      <c r="W17" s="24">
        <f>'Feste Einkommenskl._Steuerb.'!E52</f>
      </c>
    </row>
    <row r="18" spans="1:23" ht="15">
      <c r="A18" s="29" t="s">
        <v>357</v>
      </c>
      <c r="B18" s="64">
        <f>'Feste Einkommenskl._Brutto '!B24</f>
        <v>0</v>
      </c>
      <c r="C18" s="24">
        <f>'Feste Einkommenskl._Brutto '!C24</f>
      </c>
      <c r="D18" s="30">
        <f>'Feste Einkommenskl._Brutto '!D24</f>
      </c>
      <c r="E18" s="24">
        <f>'Feste Einkommenskl._Brutto '!E24</f>
      </c>
      <c r="G18" s="29" t="s">
        <v>358</v>
      </c>
      <c r="H18" s="30">
        <f>'Feste Einkommenskl._Brutto '!B56</f>
      </c>
      <c r="I18" s="63">
        <f>'Feste Einkommenskl._Brutto '!C56</f>
        <v>0</v>
      </c>
      <c r="J18" s="30">
        <f>'Feste Einkommenskl._Brutto '!D56</f>
      </c>
      <c r="K18" s="24">
        <f>'Feste Einkommenskl._Brutto '!E56</f>
      </c>
      <c r="M18" s="29" t="s">
        <v>359</v>
      </c>
      <c r="N18" s="2">
        <f>'Feste Einkommenskl._Steuerb.'!B24</f>
        <v>0</v>
      </c>
      <c r="O18" s="24">
        <f>'Feste Einkommenskl._Steuerb.'!C24</f>
      </c>
      <c r="P18" s="30">
        <f>'Feste Einkommenskl._Steuerb.'!D24</f>
      </c>
      <c r="Q18" s="24">
        <f>'Feste Einkommenskl._Steuerb.'!E24</f>
      </c>
      <c r="S18" s="29" t="s">
        <v>360</v>
      </c>
      <c r="T18" s="30">
        <f>'Feste Einkommenskl._Steuerb.'!B53</f>
      </c>
      <c r="U18" s="4">
        <f>'Feste Einkommenskl._Steuerb.'!C53</f>
        <v>0</v>
      </c>
      <c r="V18" s="30">
        <f>'Feste Einkommenskl._Steuerb.'!D53</f>
      </c>
      <c r="W18" s="24">
        <f>'Feste Einkommenskl._Steuerb.'!E53</f>
      </c>
    </row>
    <row r="19" spans="1:23" ht="15">
      <c r="A19" s="29" t="s">
        <v>361</v>
      </c>
      <c r="B19" s="64">
        <f>'Feste Einkommenskl._Brutto '!B25</f>
        <v>0</v>
      </c>
      <c r="C19" s="24">
        <f>'Feste Einkommenskl._Brutto '!C25</f>
      </c>
      <c r="D19" s="30">
        <f>'Feste Einkommenskl._Brutto '!D25</f>
      </c>
      <c r="E19" s="24">
        <f>'Feste Einkommenskl._Brutto '!E25</f>
      </c>
      <c r="G19" s="29" t="s">
        <v>362</v>
      </c>
      <c r="H19" s="30">
        <f>'Feste Einkommenskl._Brutto '!B57</f>
      </c>
      <c r="I19" s="63">
        <f>'Feste Einkommenskl._Brutto '!C57</f>
        <v>0</v>
      </c>
      <c r="J19" s="30">
        <f>'Feste Einkommenskl._Brutto '!D57</f>
      </c>
      <c r="K19" s="24">
        <f>'Feste Einkommenskl._Brutto '!E57</f>
      </c>
      <c r="M19" s="29" t="s">
        <v>363</v>
      </c>
      <c r="N19" s="2">
        <f>'Feste Einkommenskl._Steuerb.'!B25</f>
        <v>0</v>
      </c>
      <c r="O19" s="24">
        <f>'Feste Einkommenskl._Steuerb.'!C25</f>
      </c>
      <c r="P19" s="30">
        <f>'Feste Einkommenskl._Steuerb.'!D25</f>
      </c>
      <c r="Q19" s="24">
        <f>'Feste Einkommenskl._Steuerb.'!E25</f>
      </c>
      <c r="S19" s="29" t="s">
        <v>364</v>
      </c>
      <c r="T19" s="30">
        <f>'Feste Einkommenskl._Steuerb.'!B54</f>
      </c>
      <c r="U19" s="4">
        <f>'Feste Einkommenskl._Steuerb.'!C54</f>
        <v>0</v>
      </c>
      <c r="V19" s="30">
        <f>'Feste Einkommenskl._Steuerb.'!D54</f>
      </c>
      <c r="W19" s="24">
        <f>'Feste Einkommenskl._Steuerb.'!E54</f>
      </c>
    </row>
    <row r="20" spans="1:23" ht="15">
      <c r="A20" s="29" t="s">
        <v>365</v>
      </c>
      <c r="B20" s="64">
        <f>'Feste Einkommenskl._Brutto '!B26</f>
        <v>0</v>
      </c>
      <c r="C20" s="24">
        <f>'Feste Einkommenskl._Brutto '!C26</f>
      </c>
      <c r="D20" s="30">
        <f>'Feste Einkommenskl._Brutto '!D26</f>
      </c>
      <c r="E20" s="24">
        <f>'Feste Einkommenskl._Brutto '!E26</f>
      </c>
      <c r="G20" s="29" t="s">
        <v>366</v>
      </c>
      <c r="H20" s="30">
        <f>'Feste Einkommenskl._Brutto '!B58</f>
      </c>
      <c r="I20" s="63">
        <f>'Feste Einkommenskl._Brutto '!C58</f>
        <v>0</v>
      </c>
      <c r="J20" s="30">
        <f>'Feste Einkommenskl._Brutto '!D58</f>
      </c>
      <c r="K20" s="24">
        <f>'Feste Einkommenskl._Brutto '!E58</f>
      </c>
      <c r="M20" s="29" t="s">
        <v>367</v>
      </c>
      <c r="N20" s="2">
        <f>'Feste Einkommenskl._Steuerb.'!B26</f>
        <v>0</v>
      </c>
      <c r="O20" s="24">
        <f>'Feste Einkommenskl._Steuerb.'!C26</f>
      </c>
      <c r="P20" s="30">
        <f>'Feste Einkommenskl._Steuerb.'!D26</f>
      </c>
      <c r="Q20" s="24">
        <f>'Feste Einkommenskl._Steuerb.'!E26</f>
      </c>
      <c r="S20" s="29" t="s">
        <v>368</v>
      </c>
      <c r="T20" s="30">
        <f>'Feste Einkommenskl._Steuerb.'!B55</f>
      </c>
      <c r="U20" s="4">
        <f>'Feste Einkommenskl._Steuerb.'!C55</f>
        <v>0</v>
      </c>
      <c r="V20" s="30">
        <f>'Feste Einkommenskl._Steuerb.'!D55</f>
      </c>
      <c r="W20" s="24">
        <f>'Feste Einkommenskl._Steuerb.'!E55</f>
      </c>
    </row>
    <row r="21" spans="1:23" ht="15">
      <c r="A21" s="29" t="s">
        <v>369</v>
      </c>
      <c r="B21" s="64">
        <f>'Feste Einkommenskl._Brutto '!B27</f>
        <v>0</v>
      </c>
      <c r="C21" s="24">
        <f>'Feste Einkommenskl._Brutto '!C27</f>
      </c>
      <c r="D21" s="30">
        <f>'Feste Einkommenskl._Brutto '!D27</f>
      </c>
      <c r="E21" s="24">
        <f>'Feste Einkommenskl._Brutto '!E27</f>
      </c>
      <c r="G21" s="29" t="s">
        <v>370</v>
      </c>
      <c r="H21" s="30">
        <f>'Feste Einkommenskl._Brutto '!B59</f>
      </c>
      <c r="I21" s="63">
        <f>'Feste Einkommenskl._Brutto '!C59</f>
        <v>0</v>
      </c>
      <c r="J21" s="30">
        <f>'Feste Einkommenskl._Brutto '!D59</f>
      </c>
      <c r="K21" s="24">
        <f>'Feste Einkommenskl._Brutto '!E59</f>
      </c>
      <c r="M21" s="29" t="s">
        <v>371</v>
      </c>
      <c r="N21" s="2">
        <f>'Feste Einkommenskl._Steuerb.'!B27</f>
        <v>0</v>
      </c>
      <c r="O21" s="24">
        <f>'Feste Einkommenskl._Steuerb.'!C27</f>
      </c>
      <c r="P21" s="30">
        <f>'Feste Einkommenskl._Steuerb.'!D27</f>
      </c>
      <c r="Q21" s="24">
        <f>'Feste Einkommenskl._Steuerb.'!E27</f>
      </c>
      <c r="S21" s="29" t="s">
        <v>372</v>
      </c>
      <c r="T21" s="30">
        <f>'Feste Einkommenskl._Steuerb.'!B56</f>
      </c>
      <c r="U21" s="4">
        <f>'Feste Einkommenskl._Steuerb.'!C56</f>
        <v>0</v>
      </c>
      <c r="V21" s="30">
        <f>'Feste Einkommenskl._Steuerb.'!D56</f>
      </c>
      <c r="W21" s="24">
        <f>'Feste Einkommenskl._Steuerb.'!E56</f>
      </c>
    </row>
    <row r="22" spans="1:23" ht="15">
      <c r="A22" s="29" t="s">
        <v>373</v>
      </c>
      <c r="B22" s="64">
        <f>'Feste Einkommenskl._Brutto '!B28</f>
        <v>0</v>
      </c>
      <c r="C22" s="24">
        <f>'Feste Einkommenskl._Brutto '!C28</f>
      </c>
      <c r="D22" s="30">
        <f>'Feste Einkommenskl._Brutto '!D28</f>
      </c>
      <c r="E22" s="24">
        <f>'Feste Einkommenskl._Brutto '!E28</f>
      </c>
      <c r="G22" s="29" t="s">
        <v>374</v>
      </c>
      <c r="H22" s="30">
        <f>'Feste Einkommenskl._Brutto '!B60</f>
      </c>
      <c r="I22" s="63">
        <f>'Feste Einkommenskl._Brutto '!C60</f>
        <v>0</v>
      </c>
      <c r="J22" s="30">
        <f>'Feste Einkommenskl._Brutto '!D60</f>
      </c>
      <c r="K22" s="24">
        <f>'Feste Einkommenskl._Brutto '!E60</f>
      </c>
      <c r="M22" s="29" t="s">
        <v>375</v>
      </c>
      <c r="N22" s="2">
        <f>'Feste Einkommenskl._Steuerb.'!B28</f>
        <v>0</v>
      </c>
      <c r="O22" s="24">
        <f>'Feste Einkommenskl._Steuerb.'!C28</f>
      </c>
      <c r="P22" s="30">
        <f>'Feste Einkommenskl._Steuerb.'!D28</f>
      </c>
      <c r="Q22" s="24">
        <f>'Feste Einkommenskl._Steuerb.'!E28</f>
      </c>
      <c r="S22" s="29" t="s">
        <v>376</v>
      </c>
      <c r="T22" s="30">
        <f>'Feste Einkommenskl._Steuerb.'!B57</f>
      </c>
      <c r="U22" s="4">
        <f>'Feste Einkommenskl._Steuerb.'!C57</f>
        <v>0</v>
      </c>
      <c r="V22" s="30">
        <f>'Feste Einkommenskl._Steuerb.'!D57</f>
      </c>
      <c r="W22" s="24">
        <f>'Feste Einkommenskl._Steuerb.'!E57</f>
      </c>
    </row>
    <row r="23" spans="1:23" ht="15">
      <c r="A23" s="29" t="s">
        <v>377</v>
      </c>
      <c r="B23" s="64">
        <f>'Feste Einkommenskl._Brutto '!B29</f>
        <v>0</v>
      </c>
      <c r="C23" s="24">
        <f>'Feste Einkommenskl._Brutto '!C29</f>
      </c>
      <c r="D23" s="30">
        <f>'Feste Einkommenskl._Brutto '!D29</f>
      </c>
      <c r="E23" s="24">
        <f>'Feste Einkommenskl._Brutto '!E29</f>
      </c>
      <c r="G23" s="29" t="s">
        <v>378</v>
      </c>
      <c r="H23" s="30">
        <f>'Feste Einkommenskl._Brutto '!B61</f>
      </c>
      <c r="I23" s="63">
        <f>'Feste Einkommenskl._Brutto '!C61</f>
        <v>0</v>
      </c>
      <c r="J23" s="30">
        <f>'Feste Einkommenskl._Brutto '!D61</f>
      </c>
      <c r="K23" s="24">
        <f>'Feste Einkommenskl._Brutto '!E61</f>
      </c>
      <c r="M23" s="29" t="s">
        <v>379</v>
      </c>
      <c r="N23" s="2">
        <f>'Feste Einkommenskl._Steuerb.'!B29</f>
        <v>0</v>
      </c>
      <c r="O23" s="24">
        <f>'Feste Einkommenskl._Steuerb.'!C29</f>
      </c>
      <c r="P23" s="30">
        <f>'Feste Einkommenskl._Steuerb.'!D29</f>
      </c>
      <c r="Q23" s="24">
        <f>'Feste Einkommenskl._Steuerb.'!E29</f>
      </c>
      <c r="S23" s="29" t="s">
        <v>380</v>
      </c>
      <c r="T23" s="30">
        <f>'Feste Einkommenskl._Steuerb.'!B58</f>
      </c>
      <c r="U23" s="4">
        <f>'Feste Einkommenskl._Steuerb.'!C58</f>
        <v>0</v>
      </c>
      <c r="V23" s="30">
        <f>'Feste Einkommenskl._Steuerb.'!D58</f>
      </c>
      <c r="W23" s="24">
        <f>'Feste Einkommenskl._Steuerb.'!E58</f>
      </c>
    </row>
    <row r="24" spans="1:23" ht="15">
      <c r="A24" s="29" t="s">
        <v>381</v>
      </c>
      <c r="B24" s="64">
        <f>'Feste Einkommenskl._Brutto '!B30</f>
        <v>0</v>
      </c>
      <c r="C24" s="24">
        <f>'Feste Einkommenskl._Brutto '!C30</f>
      </c>
      <c r="D24" s="30">
        <f>'Feste Einkommenskl._Brutto '!D30</f>
      </c>
      <c r="E24" s="24">
        <f>'Feste Einkommenskl._Brutto '!E30</f>
      </c>
      <c r="G24" s="29" t="s">
        <v>382</v>
      </c>
      <c r="H24" s="30">
        <f>'Feste Einkommenskl._Brutto '!B62</f>
      </c>
      <c r="I24" s="63">
        <f>'Feste Einkommenskl._Brutto '!C62</f>
        <v>0</v>
      </c>
      <c r="J24" s="30">
        <f>'Feste Einkommenskl._Brutto '!D62</f>
      </c>
      <c r="K24" s="24">
        <f>'Feste Einkommenskl._Brutto '!E62</f>
      </c>
      <c r="M24" s="29" t="s">
        <v>383</v>
      </c>
      <c r="N24" s="2">
        <f>'Feste Einkommenskl._Steuerb.'!B30</f>
        <v>0</v>
      </c>
      <c r="O24" s="24">
        <f>'Feste Einkommenskl._Steuerb.'!C30</f>
      </c>
      <c r="P24" s="30">
        <f>'Feste Einkommenskl._Steuerb.'!D30</f>
      </c>
      <c r="Q24" s="24">
        <f>'Feste Einkommenskl._Steuerb.'!E30</f>
      </c>
      <c r="S24" s="29" t="s">
        <v>384</v>
      </c>
      <c r="T24" s="30">
        <f>'Feste Einkommenskl._Steuerb.'!B59</f>
      </c>
      <c r="U24" s="4">
        <f>'Feste Einkommenskl._Steuerb.'!C59</f>
        <v>0</v>
      </c>
      <c r="V24" s="30">
        <f>'Feste Einkommenskl._Steuerb.'!D59</f>
      </c>
      <c r="W24" s="24">
        <f>'Feste Einkommenskl._Steuerb.'!E59</f>
      </c>
    </row>
    <row r="25" spans="1:23" ht="15">
      <c r="A25" s="29" t="s">
        <v>385</v>
      </c>
      <c r="B25" s="64">
        <f>'Feste Einkommenskl._Brutto '!B31</f>
        <v>0</v>
      </c>
      <c r="C25" s="24">
        <f>'Feste Einkommenskl._Brutto '!C31</f>
      </c>
      <c r="D25" s="30">
        <f>'Feste Einkommenskl._Brutto '!D31</f>
      </c>
      <c r="E25" s="24">
        <f>'Feste Einkommenskl._Brutto '!E31</f>
      </c>
      <c r="G25" s="29" t="s">
        <v>386</v>
      </c>
      <c r="H25" s="30">
        <f>'Feste Einkommenskl._Brutto '!B63</f>
      </c>
      <c r="I25" s="63">
        <f>'Feste Einkommenskl._Brutto '!C63</f>
        <v>0</v>
      </c>
      <c r="J25" s="30">
        <f>'Feste Einkommenskl._Brutto '!D63</f>
      </c>
      <c r="K25" s="24">
        <f>'Feste Einkommenskl._Brutto '!E63</f>
      </c>
      <c r="M25" s="29" t="s">
        <v>387</v>
      </c>
      <c r="N25" s="2">
        <f>'Feste Einkommenskl._Steuerb.'!B31</f>
        <v>0</v>
      </c>
      <c r="O25" s="24">
        <f>'Feste Einkommenskl._Steuerb.'!C31</f>
      </c>
      <c r="P25" s="30">
        <f>'Feste Einkommenskl._Steuerb.'!D31</f>
      </c>
      <c r="Q25" s="24">
        <f>'Feste Einkommenskl._Steuerb.'!E31</f>
      </c>
      <c r="S25" s="29" t="s">
        <v>388</v>
      </c>
      <c r="T25" s="30">
        <f>'Feste Einkommenskl._Steuerb.'!B60</f>
      </c>
      <c r="U25" s="4">
        <f>'Feste Einkommenskl._Steuerb.'!C60</f>
        <v>0</v>
      </c>
      <c r="V25" s="30">
        <f>'Feste Einkommenskl._Steuerb.'!D60</f>
      </c>
      <c r="W25" s="24">
        <f>'Feste Einkommenskl._Steuerb.'!E60</f>
      </c>
    </row>
    <row r="26" spans="1:23" ht="15">
      <c r="A26" s="29" t="s">
        <v>389</v>
      </c>
      <c r="B26" s="64">
        <f>'Feste Einkommenskl._Brutto '!B32</f>
        <v>0</v>
      </c>
      <c r="C26" s="24">
        <f>'Feste Einkommenskl._Brutto '!C32</f>
      </c>
      <c r="D26" s="30">
        <f>'Feste Einkommenskl._Brutto '!D32</f>
      </c>
      <c r="E26" s="24">
        <f>'Feste Einkommenskl._Brutto '!E32</f>
      </c>
      <c r="G26" s="29" t="s">
        <v>390</v>
      </c>
      <c r="H26" s="30">
        <f>'Feste Einkommenskl._Brutto '!B64</f>
      </c>
      <c r="I26" s="63">
        <f>'Feste Einkommenskl._Brutto '!C64</f>
        <v>0</v>
      </c>
      <c r="J26" s="30">
        <f>'Feste Einkommenskl._Brutto '!D64</f>
      </c>
      <c r="K26" s="24">
        <f>'Feste Einkommenskl._Brutto '!E64</f>
      </c>
      <c r="M26" s="29" t="s">
        <v>391</v>
      </c>
      <c r="N26" s="2">
        <f>'Feste Einkommenskl._Steuerb.'!B32</f>
        <v>0</v>
      </c>
      <c r="O26" s="24">
        <f>'Feste Einkommenskl._Steuerb.'!C32</f>
      </c>
      <c r="P26" s="30">
        <f>'Feste Einkommenskl._Steuerb.'!D32</f>
      </c>
      <c r="Q26" s="24">
        <f>'Feste Einkommenskl._Steuerb.'!E32</f>
      </c>
      <c r="S26" s="29" t="s">
        <v>392</v>
      </c>
      <c r="T26" s="30">
        <f>'Feste Einkommenskl._Steuerb.'!B61</f>
      </c>
      <c r="U26" s="4">
        <f>'Feste Einkommenskl._Steuerb.'!C61</f>
        <v>0</v>
      </c>
      <c r="V26" s="30">
        <f>'Feste Einkommenskl._Steuerb.'!D61</f>
      </c>
      <c r="W26" s="24">
        <f>'Feste Einkommenskl._Steuerb.'!E61</f>
      </c>
    </row>
    <row r="27" spans="1:23" ht="15">
      <c r="A27" s="29" t="s">
        <v>393</v>
      </c>
      <c r="B27" s="64">
        <f>'Feste Einkommenskl._Brutto '!B33</f>
        <v>0</v>
      </c>
      <c r="C27" s="24">
        <f>'Feste Einkommenskl._Brutto '!C33</f>
      </c>
      <c r="D27" s="30">
        <f>'Feste Einkommenskl._Brutto '!D33</f>
      </c>
      <c r="E27" s="24">
        <f>'Feste Einkommenskl._Brutto '!E33</f>
      </c>
      <c r="G27" s="29" t="s">
        <v>394</v>
      </c>
      <c r="H27" s="30">
        <f>'Feste Einkommenskl._Brutto '!B65</f>
      </c>
      <c r="I27" s="63">
        <f>'Feste Einkommenskl._Brutto '!C65</f>
        <v>0</v>
      </c>
      <c r="J27" s="30">
        <f>'Feste Einkommenskl._Brutto '!D65</f>
      </c>
      <c r="K27" s="24">
        <f>'Feste Einkommenskl._Brutto '!E65</f>
      </c>
      <c r="M27" s="29" t="s">
        <v>395</v>
      </c>
      <c r="N27" s="2">
        <f>'Feste Einkommenskl._Steuerb.'!B33</f>
        <v>0</v>
      </c>
      <c r="O27" s="24">
        <f>'Feste Einkommenskl._Steuerb.'!C33</f>
      </c>
      <c r="P27" s="30">
        <f>'Feste Einkommenskl._Steuerb.'!D33</f>
      </c>
      <c r="Q27" s="24">
        <f>'Feste Einkommenskl._Steuerb.'!E33</f>
      </c>
      <c r="S27" s="29" t="s">
        <v>396</v>
      </c>
      <c r="T27" s="30">
        <f>'Feste Einkommenskl._Steuerb.'!B62</f>
      </c>
      <c r="U27" s="4">
        <f>'Feste Einkommenskl._Steuerb.'!C62</f>
        <v>0</v>
      </c>
      <c r="V27" s="30">
        <f>'Feste Einkommenskl._Steuerb.'!D62</f>
      </c>
      <c r="W27" s="24">
        <f>'Feste Einkommenskl._Steuerb.'!E62</f>
      </c>
    </row>
    <row r="28" spans="1:23" ht="15">
      <c r="A28" s="29" t="s">
        <v>397</v>
      </c>
      <c r="B28" s="64">
        <f>'Feste Einkommenskl._Brutto '!B34</f>
        <v>0</v>
      </c>
      <c r="C28" s="24">
        <f>'Feste Einkommenskl._Brutto '!C34</f>
      </c>
      <c r="D28" s="30">
        <f>'Feste Einkommenskl._Brutto '!D34</f>
      </c>
      <c r="E28" s="24">
        <f>'Feste Einkommenskl._Brutto '!E34</f>
      </c>
      <c r="G28" s="29" t="s">
        <v>398</v>
      </c>
      <c r="H28" s="30">
        <f>'Feste Einkommenskl._Brutto '!B66</f>
      </c>
      <c r="I28" s="63">
        <f>'Feste Einkommenskl._Brutto '!C66</f>
        <v>0</v>
      </c>
      <c r="J28" s="30">
        <f>'Feste Einkommenskl._Brutto '!D66</f>
      </c>
      <c r="K28" s="24">
        <f>'Feste Einkommenskl._Brutto '!E66</f>
      </c>
      <c r="M28" s="29" t="s">
        <v>399</v>
      </c>
      <c r="N28" s="2">
        <f>'Feste Einkommenskl._Steuerb.'!B34</f>
        <v>0</v>
      </c>
      <c r="O28" s="24">
        <f>'Feste Einkommenskl._Steuerb.'!C34</f>
      </c>
      <c r="P28" s="30">
        <f>'Feste Einkommenskl._Steuerb.'!D34</f>
      </c>
      <c r="Q28" s="24">
        <f>'Feste Einkommenskl._Steuerb.'!E34</f>
      </c>
      <c r="S28" s="29" t="s">
        <v>400</v>
      </c>
      <c r="T28" s="30">
        <f>'Feste Einkommenskl._Steuerb.'!B63</f>
      </c>
      <c r="U28" s="4">
        <f>'Feste Einkommenskl._Steuerb.'!C63</f>
        <v>0</v>
      </c>
      <c r="V28" s="30">
        <f>'Feste Einkommenskl._Steuerb.'!D63</f>
      </c>
      <c r="W28" s="24">
        <f>'Feste Einkommenskl._Steuerb.'!E63</f>
      </c>
    </row>
    <row r="29" spans="1:23" ht="15">
      <c r="A29" s="29" t="s">
        <v>401</v>
      </c>
      <c r="B29" s="64">
        <f>'Feste Einkommenskl._Brutto '!B35</f>
        <v>0</v>
      </c>
      <c r="C29" s="24">
        <f>'Feste Einkommenskl._Brutto '!C35</f>
      </c>
      <c r="D29" s="30">
        <f>'Feste Einkommenskl._Brutto '!D35</f>
      </c>
      <c r="E29" s="24">
        <f>'Feste Einkommenskl._Brutto '!E35</f>
      </c>
      <c r="G29" s="29" t="s">
        <v>402</v>
      </c>
      <c r="H29" s="30">
        <f>'Feste Einkommenskl._Brutto '!B67</f>
      </c>
      <c r="I29" s="63">
        <f>'Feste Einkommenskl._Brutto '!C67</f>
        <v>0</v>
      </c>
      <c r="J29" s="30">
        <f>'Feste Einkommenskl._Brutto '!D67</f>
      </c>
      <c r="K29" s="24">
        <f>'Feste Einkommenskl._Brutto '!E67</f>
      </c>
      <c r="M29" s="29" t="s">
        <v>403</v>
      </c>
      <c r="N29" s="2">
        <f>'Feste Einkommenskl._Steuerb.'!B35</f>
        <v>0</v>
      </c>
      <c r="O29" s="24">
        <f>'Feste Einkommenskl._Steuerb.'!C35</f>
      </c>
      <c r="P29" s="30">
        <f>'Feste Einkommenskl._Steuerb.'!D35</f>
      </c>
      <c r="Q29" s="24">
        <f>'Feste Einkommenskl._Steuerb.'!E35</f>
      </c>
      <c r="S29" s="29" t="s">
        <v>404</v>
      </c>
      <c r="T29" s="30">
        <f>'Feste Einkommenskl._Steuerb.'!B64</f>
      </c>
      <c r="U29" s="4">
        <f>'Feste Einkommenskl._Steuerb.'!C64</f>
        <v>0</v>
      </c>
      <c r="V29" s="30">
        <f>'Feste Einkommenskl._Steuerb.'!D64</f>
      </c>
      <c r="W29" s="24">
        <f>'Feste Einkommenskl._Steuerb.'!E64</f>
      </c>
    </row>
    <row r="30" spans="1:23" ht="15">
      <c r="A30" s="29" t="s">
        <v>405</v>
      </c>
      <c r="B30" s="64">
        <f>'Feste Einkommenskl._Brutto '!B36</f>
        <v>0</v>
      </c>
      <c r="C30" s="24">
        <f>'Feste Einkommenskl._Brutto '!C36</f>
      </c>
      <c r="D30" s="30">
        <f>'Feste Einkommenskl._Brutto '!D36</f>
      </c>
      <c r="E30" s="24">
        <f>'Feste Einkommenskl._Brutto '!E36</f>
      </c>
      <c r="G30" s="29" t="s">
        <v>406</v>
      </c>
      <c r="H30" s="30">
        <f>'Feste Einkommenskl._Brutto '!B68</f>
      </c>
      <c r="I30" s="63">
        <f>'Feste Einkommenskl._Brutto '!C68</f>
        <v>0</v>
      </c>
      <c r="J30" s="30">
        <f>'Feste Einkommenskl._Brutto '!D68</f>
      </c>
      <c r="K30" s="24">
        <f>'Feste Einkommenskl._Brutto '!E68</f>
      </c>
      <c r="M30" s="29" t="s">
        <v>407</v>
      </c>
      <c r="N30" s="2">
        <f>'Feste Einkommenskl._Steuerb.'!B36</f>
        <v>0</v>
      </c>
      <c r="O30" s="24">
        <f>'Feste Einkommenskl._Steuerb.'!C36</f>
      </c>
      <c r="P30" s="30">
        <f>'Feste Einkommenskl._Steuerb.'!D36</f>
      </c>
      <c r="Q30" s="24">
        <f>'Feste Einkommenskl._Steuerb.'!E36</f>
      </c>
      <c r="S30" s="29" t="s">
        <v>408</v>
      </c>
      <c r="T30" s="30">
        <f>'Feste Einkommenskl._Steuerb.'!B65</f>
      </c>
      <c r="U30" s="4">
        <f>'Feste Einkommenskl._Steuerb.'!C65</f>
        <v>0</v>
      </c>
      <c r="V30" s="30">
        <f>'Feste Einkommenskl._Steuerb.'!D65</f>
      </c>
      <c r="W30" s="24">
        <f>'Feste Einkommenskl._Steuerb.'!E65</f>
      </c>
    </row>
    <row r="31" spans="1:23" ht="15">
      <c r="A31" s="29" t="s">
        <v>409</v>
      </c>
      <c r="B31" s="64">
        <f>'Feste Einkommenskl._Brutto '!B37</f>
        <v>0</v>
      </c>
      <c r="C31" s="24">
        <f>'Feste Einkommenskl._Brutto '!C37</f>
      </c>
      <c r="D31" s="30">
        <f>'Feste Einkommenskl._Brutto '!D37</f>
      </c>
      <c r="E31" s="24">
        <f>'Feste Einkommenskl._Brutto '!E37</f>
      </c>
      <c r="G31" s="29" t="s">
        <v>410</v>
      </c>
      <c r="H31" s="30">
        <f>'Feste Einkommenskl._Brutto '!B69</f>
      </c>
      <c r="I31" s="63">
        <f>'Feste Einkommenskl._Brutto '!C69</f>
        <v>0</v>
      </c>
      <c r="J31" s="30">
        <f>'Feste Einkommenskl._Brutto '!D69</f>
      </c>
      <c r="K31" s="24">
        <f>'Feste Einkommenskl._Brutto '!E69</f>
      </c>
      <c r="M31" s="34" t="s">
        <v>411</v>
      </c>
      <c r="N31" s="3">
        <f>'Feste Einkommenskl._Steuerb.'!B37</f>
        <v>0</v>
      </c>
      <c r="O31" s="35">
        <f>'Feste Einkommenskl._Steuerb.'!C37</f>
      </c>
      <c r="P31" s="36">
        <f>'Feste Einkommenskl._Steuerb.'!D37</f>
      </c>
      <c r="Q31" s="35">
        <f>'Feste Einkommenskl._Steuerb.'!E37</f>
      </c>
      <c r="S31" s="34" t="s">
        <v>412</v>
      </c>
      <c r="T31" s="36">
        <f>'Feste Einkommenskl._Steuerb.'!B66</f>
      </c>
      <c r="U31" s="5">
        <f>'Feste Einkommenskl._Steuerb.'!C66</f>
        <v>0</v>
      </c>
      <c r="V31" s="36">
        <f>'Feste Einkommenskl._Steuerb.'!D66</f>
      </c>
      <c r="W31" s="35">
        <f>'Feste Einkommenskl._Steuerb.'!E66</f>
      </c>
    </row>
    <row r="32" spans="1:11" ht="15">
      <c r="A32" s="29" t="s">
        <v>413</v>
      </c>
      <c r="B32" s="64">
        <f>'Feste Einkommenskl._Brutto '!B38</f>
        <v>0</v>
      </c>
      <c r="C32" s="24">
        <f>'Feste Einkommenskl._Brutto '!C38</f>
      </c>
      <c r="D32" s="30">
        <f>'Feste Einkommenskl._Brutto '!D38</f>
      </c>
      <c r="E32" s="24">
        <f>'Feste Einkommenskl._Brutto '!E38</f>
      </c>
      <c r="G32" s="29" t="s">
        <v>414</v>
      </c>
      <c r="H32" s="30">
        <f>'Feste Einkommenskl._Brutto '!B70</f>
      </c>
      <c r="I32" s="63">
        <f>'Feste Einkommenskl._Brutto '!C70</f>
        <v>0</v>
      </c>
      <c r="J32" s="30">
        <f>'Feste Einkommenskl._Brutto '!D70</f>
      </c>
      <c r="K32" s="24">
        <f>'Feste Einkommenskl._Brutto '!E70</f>
      </c>
    </row>
    <row r="33" spans="1:11" ht="15">
      <c r="A33" s="29" t="s">
        <v>415</v>
      </c>
      <c r="B33" s="64">
        <f>'Feste Einkommenskl._Brutto '!B39</f>
        <v>0</v>
      </c>
      <c r="C33" s="24">
        <f>'Feste Einkommenskl._Brutto '!C39</f>
      </c>
      <c r="D33" s="30">
        <f>'Feste Einkommenskl._Brutto '!D39</f>
      </c>
      <c r="E33" s="24">
        <f>'Feste Einkommenskl._Brutto '!E39</f>
      </c>
      <c r="G33" s="29" t="s">
        <v>416</v>
      </c>
      <c r="H33" s="30">
        <f>'Feste Einkommenskl._Brutto '!B71</f>
      </c>
      <c r="I33" s="63">
        <f>'Feste Einkommenskl._Brutto '!C71</f>
        <v>0</v>
      </c>
      <c r="J33" s="30">
        <f>'Feste Einkommenskl._Brutto '!D71</f>
      </c>
      <c r="K33" s="24">
        <f>'Feste Einkommenskl._Brutto '!E71</f>
      </c>
    </row>
    <row r="34" spans="1:11" ht="15">
      <c r="A34" s="34" t="s">
        <v>417</v>
      </c>
      <c r="B34" s="65">
        <f>'Feste Einkommenskl._Brutto '!B40</f>
        <v>0</v>
      </c>
      <c r="C34" s="35">
        <f>'Feste Einkommenskl._Brutto '!C40</f>
      </c>
      <c r="D34" s="36">
        <f>'Feste Einkommenskl._Brutto '!D40</f>
      </c>
      <c r="E34" s="35">
        <f>'Feste Einkommenskl._Brutto '!E40</f>
      </c>
      <c r="G34" s="34" t="s">
        <v>418</v>
      </c>
      <c r="H34" s="36">
        <f>'Feste Einkommenskl._Brutto '!B72</f>
      </c>
      <c r="I34" s="66">
        <f>'Feste Einkommenskl._Brutto '!C72</f>
        <v>0</v>
      </c>
      <c r="J34" s="36">
        <f>'Feste Einkommenskl._Brutto '!D72</f>
      </c>
      <c r="K34" s="35">
        <f>'Feste Einkommenskl._Brutto '!E72</f>
      </c>
    </row>
    <row r="36" spans="1:23" ht="15.75" customHeight="1">
      <c r="A36" s="17"/>
      <c r="B36" s="120" t="str">
        <f>'Feste Einkommenskl._Brutto '!A2</f>
        <v>Name des Vereins </v>
      </c>
      <c r="C36" s="120"/>
      <c r="D36" s="120"/>
      <c r="E36" s="120"/>
      <c r="G36" s="17"/>
      <c r="H36" s="120" t="str">
        <f>'Feste Einkommenskl._Brutto '!A2</f>
        <v>Name des Vereins </v>
      </c>
      <c r="I36" s="120"/>
      <c r="J36" s="120"/>
      <c r="K36" s="120"/>
      <c r="M36" s="17"/>
      <c r="N36" s="120" t="str">
        <f>'Feste Einkommenskl._Steuerb.'!A2</f>
        <v>Name des Vereins </v>
      </c>
      <c r="O36" s="120"/>
      <c r="P36" s="120"/>
      <c r="Q36" s="120"/>
      <c r="S36" s="17"/>
      <c r="T36" s="120" t="str">
        <f>'Feste Einkommenskl._Steuerb.'!A2</f>
        <v>Name des Vereins </v>
      </c>
      <c r="U36" s="120"/>
      <c r="V36" s="120"/>
      <c r="W36" s="120"/>
    </row>
    <row r="37" spans="1:23" ht="15" customHeight="1">
      <c r="A37" s="104" t="s">
        <v>419</v>
      </c>
      <c r="B37" s="109" t="s">
        <v>420</v>
      </c>
      <c r="C37" s="110"/>
      <c r="D37" s="110"/>
      <c r="E37" s="111"/>
      <c r="G37" s="104" t="s">
        <v>421</v>
      </c>
      <c r="H37" s="109" t="s">
        <v>422</v>
      </c>
      <c r="I37" s="110"/>
      <c r="J37" s="110"/>
      <c r="K37" s="111"/>
      <c r="M37" s="104" t="s">
        <v>423</v>
      </c>
      <c r="N37" s="109" t="s">
        <v>424</v>
      </c>
      <c r="O37" s="110"/>
      <c r="P37" s="110"/>
      <c r="Q37" s="111"/>
      <c r="S37" s="104" t="s">
        <v>425</v>
      </c>
      <c r="T37" s="109" t="s">
        <v>426</v>
      </c>
      <c r="U37" s="110"/>
      <c r="V37" s="110"/>
      <c r="W37" s="111"/>
    </row>
    <row r="38" spans="1:23" ht="15" customHeight="1">
      <c r="A38" s="105"/>
      <c r="B38" s="115" t="s">
        <v>427</v>
      </c>
      <c r="C38" s="116"/>
      <c r="D38" s="116"/>
      <c r="E38" s="117"/>
      <c r="G38" s="105"/>
      <c r="H38" s="115" t="s">
        <v>428</v>
      </c>
      <c r="I38" s="116"/>
      <c r="J38" s="116"/>
      <c r="K38" s="117"/>
      <c r="M38" s="105"/>
      <c r="N38" s="115" t="s">
        <v>429</v>
      </c>
      <c r="O38" s="116"/>
      <c r="P38" s="116"/>
      <c r="Q38" s="117"/>
      <c r="S38" s="105"/>
      <c r="T38" s="115" t="s">
        <v>430</v>
      </c>
      <c r="U38" s="116"/>
      <c r="V38" s="116"/>
      <c r="W38" s="117"/>
    </row>
    <row r="39" spans="1:23" ht="15">
      <c r="A39" s="18"/>
      <c r="B39" s="119" t="s">
        <v>431</v>
      </c>
      <c r="C39" s="120"/>
      <c r="D39" s="120"/>
      <c r="E39" s="121"/>
      <c r="G39" s="18"/>
      <c r="H39" s="119" t="s">
        <v>432</v>
      </c>
      <c r="I39" s="120"/>
      <c r="J39" s="120"/>
      <c r="K39" s="121"/>
      <c r="M39" s="18"/>
      <c r="N39" s="119" t="s">
        <v>433</v>
      </c>
      <c r="O39" s="120"/>
      <c r="P39" s="120"/>
      <c r="Q39" s="121"/>
      <c r="S39" s="18"/>
      <c r="T39" s="119" t="s">
        <v>434</v>
      </c>
      <c r="U39" s="120"/>
      <c r="V39" s="120"/>
      <c r="W39" s="121"/>
    </row>
    <row r="40" spans="1:23" ht="15" customHeight="1">
      <c r="A40" s="6"/>
      <c r="B40" s="109" t="s">
        <v>435</v>
      </c>
      <c r="C40" s="110"/>
      <c r="D40" s="109" t="s">
        <v>436</v>
      </c>
      <c r="E40" s="111"/>
      <c r="G40" s="6"/>
      <c r="H40" s="109" t="s">
        <v>437</v>
      </c>
      <c r="I40" s="110"/>
      <c r="J40" s="109" t="s">
        <v>438</v>
      </c>
      <c r="K40" s="111"/>
      <c r="M40" s="6"/>
      <c r="N40" s="109" t="s">
        <v>439</v>
      </c>
      <c r="O40" s="110"/>
      <c r="P40" s="109" t="s">
        <v>440</v>
      </c>
      <c r="Q40" s="111"/>
      <c r="S40" s="6"/>
      <c r="T40" s="109" t="s">
        <v>441</v>
      </c>
      <c r="U40" s="110"/>
      <c r="V40" s="109" t="s">
        <v>442</v>
      </c>
      <c r="W40" s="111"/>
    </row>
    <row r="41" spans="1:23" ht="15">
      <c r="A41" s="6"/>
      <c r="B41" s="59" t="s">
        <v>443</v>
      </c>
      <c r="C41" s="58" t="s">
        <v>444</v>
      </c>
      <c r="D41" s="59" t="s">
        <v>445</v>
      </c>
      <c r="E41" s="60" t="s">
        <v>446</v>
      </c>
      <c r="G41" s="6"/>
      <c r="H41" s="59" t="s">
        <v>447</v>
      </c>
      <c r="I41" s="58" t="s">
        <v>448</v>
      </c>
      <c r="J41" s="59" t="s">
        <v>449</v>
      </c>
      <c r="K41" s="60" t="s">
        <v>450</v>
      </c>
      <c r="M41" s="6"/>
      <c r="N41" s="68" t="s">
        <v>451</v>
      </c>
      <c r="O41" s="67" t="s">
        <v>452</v>
      </c>
      <c r="P41" s="68" t="s">
        <v>453</v>
      </c>
      <c r="Q41" s="69" t="s">
        <v>454</v>
      </c>
      <c r="S41" s="6"/>
      <c r="T41" s="68" t="s">
        <v>455</v>
      </c>
      <c r="U41" s="67" t="s">
        <v>456</v>
      </c>
      <c r="V41" s="68" t="s">
        <v>457</v>
      </c>
      <c r="W41" s="69" t="s">
        <v>458</v>
      </c>
    </row>
    <row r="42" spans="1:23" ht="15">
      <c r="A42" s="23" t="s">
        <v>459</v>
      </c>
      <c r="B42" s="26">
        <f>'Feste Einkommenskl._Brutto '!G18</f>
      </c>
      <c r="C42" s="27">
        <f>'Feste Einkommenskl._Brutto '!H18</f>
      </c>
      <c r="D42" s="26">
        <f>'Feste Einkommenskl._Brutto '!I18</f>
      </c>
      <c r="E42" s="27">
        <f>'Feste Einkommenskl._Brutto '!J18</f>
      </c>
      <c r="G42" s="23" t="s">
        <v>460</v>
      </c>
      <c r="H42" s="26">
        <f>'Feste Einkommenskl._Brutto '!G50</f>
      </c>
      <c r="I42" s="27">
        <f>'Feste Einkommenskl._Brutto '!H50</f>
      </c>
      <c r="J42" s="26">
        <f>'Feste Einkommenskl._Brutto '!I50</f>
      </c>
      <c r="K42" s="27">
        <f>'Feste Einkommenskl._Brutto '!J50</f>
      </c>
      <c r="M42" s="23" t="s">
        <v>461</v>
      </c>
      <c r="N42" s="26">
        <f>'Feste Einkommenskl._Steuerb.'!G18</f>
      </c>
      <c r="O42" s="27">
        <f>'Feste Einkommenskl._Steuerb.'!H18</f>
      </c>
      <c r="P42" s="26">
        <f>'Feste Einkommenskl._Steuerb.'!I18</f>
      </c>
      <c r="Q42" s="27">
        <f>'Feste Einkommenskl._Steuerb.'!J18</f>
      </c>
      <c r="S42" s="23" t="s">
        <v>462</v>
      </c>
      <c r="T42" s="26">
        <f>'Feste Einkommenskl._Steuerb.'!G47</f>
      </c>
      <c r="U42" s="27">
        <f>'Feste Einkommenskl._Steuerb.'!H47</f>
      </c>
      <c r="V42" s="26">
        <f>'Feste Einkommenskl._Steuerb.'!I47</f>
      </c>
      <c r="W42" s="27">
        <f>'Feste Einkommenskl._Steuerb.'!J47</f>
      </c>
    </row>
    <row r="43" spans="1:23" ht="15">
      <c r="A43" s="29" t="s">
        <v>463</v>
      </c>
      <c r="B43" s="31">
        <f>'Feste Einkommenskl._Brutto '!G19</f>
      </c>
      <c r="C43" s="32">
        <f>'Feste Einkommenskl._Brutto '!H19</f>
      </c>
      <c r="D43" s="31">
        <f>'Feste Einkommenskl._Brutto '!I19</f>
      </c>
      <c r="E43" s="32">
        <f>'Feste Einkommenskl._Brutto '!J19</f>
      </c>
      <c r="G43" s="29" t="s">
        <v>464</v>
      </c>
      <c r="H43" s="31">
        <f>'Feste Einkommenskl._Brutto '!G51</f>
      </c>
      <c r="I43" s="32">
        <f>'Feste Einkommenskl._Brutto '!H51</f>
      </c>
      <c r="J43" s="31">
        <f>'Feste Einkommenskl._Brutto '!I51</f>
      </c>
      <c r="K43" s="32">
        <f>'Feste Einkommenskl._Brutto '!J51</f>
      </c>
      <c r="M43" s="29" t="s">
        <v>465</v>
      </c>
      <c r="N43" s="31">
        <f>'Feste Einkommenskl._Steuerb.'!G19</f>
      </c>
      <c r="O43" s="32">
        <f>'Feste Einkommenskl._Steuerb.'!H19</f>
      </c>
      <c r="P43" s="31">
        <f>'Feste Einkommenskl._Steuerb.'!I19</f>
      </c>
      <c r="Q43" s="32">
        <f>'Feste Einkommenskl._Steuerb.'!J19</f>
      </c>
      <c r="S43" s="29" t="s">
        <v>466</v>
      </c>
      <c r="T43" s="31">
        <f>'Feste Einkommenskl._Steuerb.'!G48</f>
      </c>
      <c r="U43" s="32">
        <f>'Feste Einkommenskl._Steuerb.'!H48</f>
      </c>
      <c r="V43" s="31">
        <f>'Feste Einkommenskl._Steuerb.'!I48</f>
      </c>
      <c r="W43" s="32">
        <f>'Feste Einkommenskl._Steuerb.'!J48</f>
      </c>
    </row>
    <row r="44" spans="1:23" ht="15">
      <c r="A44" s="29" t="s">
        <v>467</v>
      </c>
      <c r="B44" s="31">
        <f>'Feste Einkommenskl._Brutto '!G20</f>
      </c>
      <c r="C44" s="32">
        <f>'Feste Einkommenskl._Brutto '!H20</f>
      </c>
      <c r="D44" s="31">
        <f>'Feste Einkommenskl._Brutto '!I20</f>
      </c>
      <c r="E44" s="32">
        <f>'Feste Einkommenskl._Brutto '!J20</f>
      </c>
      <c r="G44" s="29" t="s">
        <v>468</v>
      </c>
      <c r="H44" s="31">
        <f>'Feste Einkommenskl._Brutto '!G52</f>
      </c>
      <c r="I44" s="32">
        <f>'Feste Einkommenskl._Brutto '!H52</f>
      </c>
      <c r="J44" s="31">
        <f>'Feste Einkommenskl._Brutto '!I52</f>
      </c>
      <c r="K44" s="32">
        <f>'Feste Einkommenskl._Brutto '!J52</f>
      </c>
      <c r="M44" s="29" t="s">
        <v>469</v>
      </c>
      <c r="N44" s="31">
        <f>'Feste Einkommenskl._Steuerb.'!G20</f>
      </c>
      <c r="O44" s="32">
        <f>'Feste Einkommenskl._Steuerb.'!H20</f>
      </c>
      <c r="P44" s="31">
        <f>'Feste Einkommenskl._Steuerb.'!I20</f>
      </c>
      <c r="Q44" s="32">
        <f>'Feste Einkommenskl._Steuerb.'!J20</f>
      </c>
      <c r="S44" s="29" t="s">
        <v>470</v>
      </c>
      <c r="T44" s="31">
        <f>'Feste Einkommenskl._Steuerb.'!G49</f>
      </c>
      <c r="U44" s="32">
        <f>'Feste Einkommenskl._Steuerb.'!H49</f>
      </c>
      <c r="V44" s="31">
        <f>'Feste Einkommenskl._Steuerb.'!I49</f>
      </c>
      <c r="W44" s="32">
        <f>'Feste Einkommenskl._Steuerb.'!J49</f>
      </c>
    </row>
    <row r="45" spans="1:23" ht="15">
      <c r="A45" s="29" t="s">
        <v>471</v>
      </c>
      <c r="B45" s="31">
        <f>'Feste Einkommenskl._Brutto '!G21</f>
      </c>
      <c r="C45" s="32">
        <f>'Feste Einkommenskl._Brutto '!H21</f>
      </c>
      <c r="D45" s="31">
        <f>'Feste Einkommenskl._Brutto '!I21</f>
      </c>
      <c r="E45" s="32">
        <f>'Feste Einkommenskl._Brutto '!J21</f>
      </c>
      <c r="G45" s="29" t="s">
        <v>472</v>
      </c>
      <c r="H45" s="31">
        <f>'Feste Einkommenskl._Brutto '!G53</f>
      </c>
      <c r="I45" s="32">
        <f>'Feste Einkommenskl._Brutto '!H53</f>
      </c>
      <c r="J45" s="31">
        <f>'Feste Einkommenskl._Brutto '!I53</f>
      </c>
      <c r="K45" s="32">
        <f>'Feste Einkommenskl._Brutto '!J53</f>
      </c>
      <c r="M45" s="29" t="s">
        <v>473</v>
      </c>
      <c r="N45" s="31">
        <f>'Feste Einkommenskl._Steuerb.'!G21</f>
      </c>
      <c r="O45" s="32">
        <f>'Feste Einkommenskl._Steuerb.'!H21</f>
      </c>
      <c r="P45" s="31">
        <f>'Feste Einkommenskl._Steuerb.'!I21</f>
      </c>
      <c r="Q45" s="32">
        <f>'Feste Einkommenskl._Steuerb.'!J21</f>
      </c>
      <c r="S45" s="29" t="s">
        <v>474</v>
      </c>
      <c r="T45" s="31">
        <f>'Feste Einkommenskl._Steuerb.'!G50</f>
      </c>
      <c r="U45" s="32">
        <f>'Feste Einkommenskl._Steuerb.'!H50</f>
      </c>
      <c r="V45" s="31">
        <f>'Feste Einkommenskl._Steuerb.'!I50</f>
      </c>
      <c r="W45" s="32">
        <f>'Feste Einkommenskl._Steuerb.'!J50</f>
      </c>
    </row>
    <row r="46" spans="1:23" ht="15">
      <c r="A46" s="29" t="s">
        <v>475</v>
      </c>
      <c r="B46" s="31">
        <f>'Feste Einkommenskl._Brutto '!G22</f>
      </c>
      <c r="C46" s="32">
        <f>'Feste Einkommenskl._Brutto '!H22</f>
      </c>
      <c r="D46" s="31">
        <f>'Feste Einkommenskl._Brutto '!I22</f>
      </c>
      <c r="E46" s="32">
        <f>'Feste Einkommenskl._Brutto '!J22</f>
      </c>
      <c r="G46" s="29" t="s">
        <v>476</v>
      </c>
      <c r="H46" s="31">
        <f>'Feste Einkommenskl._Brutto '!G54</f>
      </c>
      <c r="I46" s="32">
        <f>'Feste Einkommenskl._Brutto '!H54</f>
      </c>
      <c r="J46" s="31">
        <f>'Feste Einkommenskl._Brutto '!I54</f>
      </c>
      <c r="K46" s="32">
        <f>'Feste Einkommenskl._Brutto '!J54</f>
      </c>
      <c r="M46" s="29" t="s">
        <v>477</v>
      </c>
      <c r="N46" s="31">
        <f>'Feste Einkommenskl._Steuerb.'!G22</f>
      </c>
      <c r="O46" s="32">
        <f>'Feste Einkommenskl._Steuerb.'!H22</f>
      </c>
      <c r="P46" s="31">
        <f>'Feste Einkommenskl._Steuerb.'!I22</f>
      </c>
      <c r="Q46" s="32">
        <f>'Feste Einkommenskl._Steuerb.'!J22</f>
      </c>
      <c r="S46" s="29" t="s">
        <v>478</v>
      </c>
      <c r="T46" s="31">
        <f>'Feste Einkommenskl._Steuerb.'!G51</f>
      </c>
      <c r="U46" s="32">
        <f>'Feste Einkommenskl._Steuerb.'!H51</f>
      </c>
      <c r="V46" s="31">
        <f>'Feste Einkommenskl._Steuerb.'!I51</f>
      </c>
      <c r="W46" s="32">
        <f>'Feste Einkommenskl._Steuerb.'!J51</f>
      </c>
    </row>
    <row r="47" spans="1:23" ht="15">
      <c r="A47" s="29" t="s">
        <v>479</v>
      </c>
      <c r="B47" s="31">
        <f>'Feste Einkommenskl._Brutto '!G23</f>
      </c>
      <c r="C47" s="32">
        <f>'Feste Einkommenskl._Brutto '!H23</f>
      </c>
      <c r="D47" s="31">
        <f>'Feste Einkommenskl._Brutto '!I23</f>
      </c>
      <c r="E47" s="32">
        <f>'Feste Einkommenskl._Brutto '!J23</f>
      </c>
      <c r="G47" s="29" t="s">
        <v>480</v>
      </c>
      <c r="H47" s="31">
        <f>'Feste Einkommenskl._Brutto '!G55</f>
      </c>
      <c r="I47" s="32">
        <f>'Feste Einkommenskl._Brutto '!H55</f>
      </c>
      <c r="J47" s="31">
        <f>'Feste Einkommenskl._Brutto '!I55</f>
      </c>
      <c r="K47" s="32">
        <f>'Feste Einkommenskl._Brutto '!J55</f>
      </c>
      <c r="M47" s="29" t="s">
        <v>481</v>
      </c>
      <c r="N47" s="31">
        <f>'Feste Einkommenskl._Steuerb.'!G23</f>
      </c>
      <c r="O47" s="32">
        <f>'Feste Einkommenskl._Steuerb.'!H23</f>
      </c>
      <c r="P47" s="31">
        <f>'Feste Einkommenskl._Steuerb.'!I23</f>
      </c>
      <c r="Q47" s="32">
        <f>'Feste Einkommenskl._Steuerb.'!J23</f>
      </c>
      <c r="S47" s="29" t="s">
        <v>482</v>
      </c>
      <c r="T47" s="31">
        <f>'Feste Einkommenskl._Steuerb.'!G52</f>
      </c>
      <c r="U47" s="32">
        <f>'Feste Einkommenskl._Steuerb.'!H52</f>
      </c>
      <c r="V47" s="31">
        <f>'Feste Einkommenskl._Steuerb.'!I52</f>
      </c>
      <c r="W47" s="32">
        <f>'Feste Einkommenskl._Steuerb.'!J52</f>
      </c>
    </row>
    <row r="48" spans="1:23" ht="15">
      <c r="A48" s="29" t="s">
        <v>483</v>
      </c>
      <c r="B48" s="31">
        <f>'Feste Einkommenskl._Brutto '!G24</f>
      </c>
      <c r="C48" s="32">
        <f>'Feste Einkommenskl._Brutto '!H24</f>
      </c>
      <c r="D48" s="31">
        <f>'Feste Einkommenskl._Brutto '!I24</f>
      </c>
      <c r="E48" s="32">
        <f>'Feste Einkommenskl._Brutto '!J24</f>
      </c>
      <c r="G48" s="29" t="s">
        <v>484</v>
      </c>
      <c r="H48" s="31">
        <f>'Feste Einkommenskl._Brutto '!G56</f>
      </c>
      <c r="I48" s="32">
        <f>'Feste Einkommenskl._Brutto '!H56</f>
      </c>
      <c r="J48" s="31">
        <f>'Feste Einkommenskl._Brutto '!I56</f>
      </c>
      <c r="K48" s="32">
        <f>'Feste Einkommenskl._Brutto '!J56</f>
      </c>
      <c r="M48" s="29" t="s">
        <v>485</v>
      </c>
      <c r="N48" s="31">
        <f>'Feste Einkommenskl._Steuerb.'!G24</f>
      </c>
      <c r="O48" s="32">
        <f>'Feste Einkommenskl._Steuerb.'!H24</f>
      </c>
      <c r="P48" s="31">
        <f>'Feste Einkommenskl._Steuerb.'!I24</f>
      </c>
      <c r="Q48" s="32">
        <f>'Feste Einkommenskl._Steuerb.'!J24</f>
      </c>
      <c r="S48" s="29" t="s">
        <v>486</v>
      </c>
      <c r="T48" s="31">
        <f>'Feste Einkommenskl._Steuerb.'!G53</f>
      </c>
      <c r="U48" s="32">
        <f>'Feste Einkommenskl._Steuerb.'!H53</f>
      </c>
      <c r="V48" s="31">
        <f>'Feste Einkommenskl._Steuerb.'!I53</f>
      </c>
      <c r="W48" s="32">
        <f>'Feste Einkommenskl._Steuerb.'!J53</f>
      </c>
    </row>
    <row r="49" spans="1:23" ht="15">
      <c r="A49" s="29" t="s">
        <v>487</v>
      </c>
      <c r="B49" s="31">
        <f>'Feste Einkommenskl._Brutto '!G25</f>
      </c>
      <c r="C49" s="32">
        <f>'Feste Einkommenskl._Brutto '!H25</f>
      </c>
      <c r="D49" s="31">
        <f>'Feste Einkommenskl._Brutto '!I25</f>
      </c>
      <c r="E49" s="32">
        <f>'Feste Einkommenskl._Brutto '!J25</f>
      </c>
      <c r="G49" s="29" t="s">
        <v>488</v>
      </c>
      <c r="H49" s="31">
        <f>'Feste Einkommenskl._Brutto '!G57</f>
      </c>
      <c r="I49" s="32">
        <f>'Feste Einkommenskl._Brutto '!H57</f>
      </c>
      <c r="J49" s="31">
        <f>'Feste Einkommenskl._Brutto '!I57</f>
      </c>
      <c r="K49" s="32">
        <f>'Feste Einkommenskl._Brutto '!J57</f>
      </c>
      <c r="M49" s="29" t="s">
        <v>489</v>
      </c>
      <c r="N49" s="31">
        <f>'Feste Einkommenskl._Steuerb.'!G25</f>
      </c>
      <c r="O49" s="32">
        <f>'Feste Einkommenskl._Steuerb.'!H25</f>
      </c>
      <c r="P49" s="31">
        <f>'Feste Einkommenskl._Steuerb.'!I25</f>
      </c>
      <c r="Q49" s="32">
        <f>'Feste Einkommenskl._Steuerb.'!J25</f>
      </c>
      <c r="S49" s="29" t="s">
        <v>490</v>
      </c>
      <c r="T49" s="31">
        <f>'Feste Einkommenskl._Steuerb.'!G54</f>
      </c>
      <c r="U49" s="32">
        <f>'Feste Einkommenskl._Steuerb.'!H54</f>
      </c>
      <c r="V49" s="31">
        <f>'Feste Einkommenskl._Steuerb.'!I54</f>
      </c>
      <c r="W49" s="32">
        <f>'Feste Einkommenskl._Steuerb.'!J54</f>
      </c>
    </row>
    <row r="50" spans="1:23" ht="15">
      <c r="A50" s="29" t="s">
        <v>491</v>
      </c>
      <c r="B50" s="31">
        <f>'Feste Einkommenskl._Brutto '!G26</f>
      </c>
      <c r="C50" s="32">
        <f>'Feste Einkommenskl._Brutto '!H26</f>
      </c>
      <c r="D50" s="31">
        <f>'Feste Einkommenskl._Brutto '!I26</f>
      </c>
      <c r="E50" s="32">
        <f>'Feste Einkommenskl._Brutto '!J26</f>
      </c>
      <c r="G50" s="29" t="s">
        <v>492</v>
      </c>
      <c r="H50" s="31">
        <f>'Feste Einkommenskl._Brutto '!G58</f>
      </c>
      <c r="I50" s="32">
        <f>'Feste Einkommenskl._Brutto '!H58</f>
      </c>
      <c r="J50" s="31">
        <f>'Feste Einkommenskl._Brutto '!I58</f>
      </c>
      <c r="K50" s="32">
        <f>'Feste Einkommenskl._Brutto '!J58</f>
      </c>
      <c r="M50" s="29" t="s">
        <v>493</v>
      </c>
      <c r="N50" s="31">
        <f>'Feste Einkommenskl._Steuerb.'!G26</f>
      </c>
      <c r="O50" s="32">
        <f>'Feste Einkommenskl._Steuerb.'!H26</f>
      </c>
      <c r="P50" s="31">
        <f>'Feste Einkommenskl._Steuerb.'!I26</f>
      </c>
      <c r="Q50" s="32">
        <f>'Feste Einkommenskl._Steuerb.'!J26</f>
      </c>
      <c r="S50" s="29" t="s">
        <v>494</v>
      </c>
      <c r="T50" s="31">
        <f>'Feste Einkommenskl._Steuerb.'!G55</f>
      </c>
      <c r="U50" s="32">
        <f>'Feste Einkommenskl._Steuerb.'!H55</f>
      </c>
      <c r="V50" s="31">
        <f>'Feste Einkommenskl._Steuerb.'!I55</f>
      </c>
      <c r="W50" s="32">
        <f>'Feste Einkommenskl._Steuerb.'!J55</f>
      </c>
    </row>
    <row r="51" spans="1:23" ht="15">
      <c r="A51" s="29" t="s">
        <v>495</v>
      </c>
      <c r="B51" s="31">
        <f>'Feste Einkommenskl._Brutto '!G27</f>
      </c>
      <c r="C51" s="32">
        <f>'Feste Einkommenskl._Brutto '!H27</f>
      </c>
      <c r="D51" s="31">
        <f>'Feste Einkommenskl._Brutto '!I27</f>
      </c>
      <c r="E51" s="32">
        <f>'Feste Einkommenskl._Brutto '!J27</f>
      </c>
      <c r="G51" s="29" t="s">
        <v>496</v>
      </c>
      <c r="H51" s="31">
        <f>'Feste Einkommenskl._Brutto '!G59</f>
      </c>
      <c r="I51" s="32">
        <f>'Feste Einkommenskl._Brutto '!H59</f>
      </c>
      <c r="J51" s="31">
        <f>'Feste Einkommenskl._Brutto '!I59</f>
      </c>
      <c r="K51" s="32">
        <f>'Feste Einkommenskl._Brutto '!J59</f>
      </c>
      <c r="M51" s="29" t="s">
        <v>497</v>
      </c>
      <c r="N51" s="31">
        <f>'Feste Einkommenskl._Steuerb.'!G27</f>
      </c>
      <c r="O51" s="32">
        <f>'Feste Einkommenskl._Steuerb.'!H27</f>
      </c>
      <c r="P51" s="31">
        <f>'Feste Einkommenskl._Steuerb.'!I27</f>
      </c>
      <c r="Q51" s="32">
        <f>'Feste Einkommenskl._Steuerb.'!J27</f>
      </c>
      <c r="S51" s="29" t="s">
        <v>498</v>
      </c>
      <c r="T51" s="31">
        <f>'Feste Einkommenskl._Steuerb.'!G56</f>
      </c>
      <c r="U51" s="32">
        <f>'Feste Einkommenskl._Steuerb.'!H56</f>
      </c>
      <c r="V51" s="31">
        <f>'Feste Einkommenskl._Steuerb.'!I56</f>
      </c>
      <c r="W51" s="32">
        <f>'Feste Einkommenskl._Steuerb.'!J56</f>
      </c>
    </row>
    <row r="52" spans="1:23" ht="15">
      <c r="A52" s="29" t="s">
        <v>499</v>
      </c>
      <c r="B52" s="31">
        <f>'Feste Einkommenskl._Brutto '!G28</f>
      </c>
      <c r="C52" s="32">
        <f>'Feste Einkommenskl._Brutto '!H28</f>
      </c>
      <c r="D52" s="31">
        <f>'Feste Einkommenskl._Brutto '!I28</f>
      </c>
      <c r="E52" s="32">
        <f>'Feste Einkommenskl._Brutto '!J28</f>
      </c>
      <c r="G52" s="29" t="s">
        <v>500</v>
      </c>
      <c r="H52" s="31">
        <f>'Feste Einkommenskl._Brutto '!G60</f>
      </c>
      <c r="I52" s="32">
        <f>'Feste Einkommenskl._Brutto '!H60</f>
      </c>
      <c r="J52" s="31">
        <f>'Feste Einkommenskl._Brutto '!I60</f>
      </c>
      <c r="K52" s="32">
        <f>'Feste Einkommenskl._Brutto '!J60</f>
      </c>
      <c r="M52" s="29" t="s">
        <v>501</v>
      </c>
      <c r="N52" s="31">
        <f>'Feste Einkommenskl._Steuerb.'!G28</f>
      </c>
      <c r="O52" s="32">
        <f>'Feste Einkommenskl._Steuerb.'!H28</f>
      </c>
      <c r="P52" s="31">
        <f>'Feste Einkommenskl._Steuerb.'!I28</f>
      </c>
      <c r="Q52" s="32">
        <f>'Feste Einkommenskl._Steuerb.'!J28</f>
      </c>
      <c r="S52" s="29" t="s">
        <v>502</v>
      </c>
      <c r="T52" s="31">
        <f>'Feste Einkommenskl._Steuerb.'!G57</f>
      </c>
      <c r="U52" s="32">
        <f>'Feste Einkommenskl._Steuerb.'!H57</f>
      </c>
      <c r="V52" s="31">
        <f>'Feste Einkommenskl._Steuerb.'!I57</f>
      </c>
      <c r="W52" s="32">
        <f>'Feste Einkommenskl._Steuerb.'!J57</f>
      </c>
    </row>
    <row r="53" spans="1:23" ht="15">
      <c r="A53" s="29" t="s">
        <v>503</v>
      </c>
      <c r="B53" s="31">
        <f>'Feste Einkommenskl._Brutto '!G29</f>
      </c>
      <c r="C53" s="32">
        <f>'Feste Einkommenskl._Brutto '!H29</f>
      </c>
      <c r="D53" s="31">
        <f>'Feste Einkommenskl._Brutto '!I29</f>
      </c>
      <c r="E53" s="32">
        <f>'Feste Einkommenskl._Brutto '!J29</f>
      </c>
      <c r="G53" s="29" t="s">
        <v>504</v>
      </c>
      <c r="H53" s="31">
        <f>'Feste Einkommenskl._Brutto '!G61</f>
      </c>
      <c r="I53" s="32">
        <f>'Feste Einkommenskl._Brutto '!H61</f>
      </c>
      <c r="J53" s="31">
        <f>'Feste Einkommenskl._Brutto '!I61</f>
      </c>
      <c r="K53" s="32">
        <f>'Feste Einkommenskl._Brutto '!J61</f>
      </c>
      <c r="M53" s="29" t="s">
        <v>505</v>
      </c>
      <c r="N53" s="31">
        <f>'Feste Einkommenskl._Steuerb.'!G29</f>
      </c>
      <c r="O53" s="32">
        <f>'Feste Einkommenskl._Steuerb.'!H29</f>
      </c>
      <c r="P53" s="31">
        <f>'Feste Einkommenskl._Steuerb.'!I29</f>
      </c>
      <c r="Q53" s="32">
        <f>'Feste Einkommenskl._Steuerb.'!J29</f>
      </c>
      <c r="S53" s="29" t="s">
        <v>506</v>
      </c>
      <c r="T53" s="31">
        <f>'Feste Einkommenskl._Steuerb.'!G58</f>
      </c>
      <c r="U53" s="32">
        <f>'Feste Einkommenskl._Steuerb.'!H58</f>
      </c>
      <c r="V53" s="31">
        <f>'Feste Einkommenskl._Steuerb.'!I58</f>
      </c>
      <c r="W53" s="32">
        <f>'Feste Einkommenskl._Steuerb.'!J58</f>
      </c>
    </row>
    <row r="54" spans="1:23" ht="15">
      <c r="A54" s="29" t="s">
        <v>507</v>
      </c>
      <c r="B54" s="31">
        <f>'Feste Einkommenskl._Brutto '!G30</f>
      </c>
      <c r="C54" s="32">
        <f>'Feste Einkommenskl._Brutto '!H30</f>
      </c>
      <c r="D54" s="31">
        <f>'Feste Einkommenskl._Brutto '!I30</f>
      </c>
      <c r="E54" s="32">
        <f>'Feste Einkommenskl._Brutto '!J30</f>
      </c>
      <c r="G54" s="29" t="s">
        <v>508</v>
      </c>
      <c r="H54" s="31">
        <f>'Feste Einkommenskl._Brutto '!G62</f>
      </c>
      <c r="I54" s="32">
        <f>'Feste Einkommenskl._Brutto '!H62</f>
      </c>
      <c r="J54" s="31">
        <f>'Feste Einkommenskl._Brutto '!I62</f>
      </c>
      <c r="K54" s="32">
        <f>'Feste Einkommenskl._Brutto '!J62</f>
      </c>
      <c r="M54" s="29" t="s">
        <v>509</v>
      </c>
      <c r="N54" s="31">
        <f>'Feste Einkommenskl._Steuerb.'!G30</f>
      </c>
      <c r="O54" s="32">
        <f>'Feste Einkommenskl._Steuerb.'!H30</f>
      </c>
      <c r="P54" s="31">
        <f>'Feste Einkommenskl._Steuerb.'!I30</f>
      </c>
      <c r="Q54" s="32">
        <f>'Feste Einkommenskl._Steuerb.'!J30</f>
      </c>
      <c r="S54" s="29" t="s">
        <v>510</v>
      </c>
      <c r="T54" s="31">
        <f>'Feste Einkommenskl._Steuerb.'!G59</f>
      </c>
      <c r="U54" s="32">
        <f>'Feste Einkommenskl._Steuerb.'!H59</f>
      </c>
      <c r="V54" s="31">
        <f>'Feste Einkommenskl._Steuerb.'!I59</f>
      </c>
      <c r="W54" s="32">
        <f>'Feste Einkommenskl._Steuerb.'!J59</f>
      </c>
    </row>
    <row r="55" spans="1:23" ht="15">
      <c r="A55" s="29" t="s">
        <v>511</v>
      </c>
      <c r="B55" s="31">
        <f>'Feste Einkommenskl._Brutto '!G31</f>
      </c>
      <c r="C55" s="32">
        <f>'Feste Einkommenskl._Brutto '!H31</f>
      </c>
      <c r="D55" s="31">
        <f>'Feste Einkommenskl._Brutto '!I31</f>
      </c>
      <c r="E55" s="32">
        <f>'Feste Einkommenskl._Brutto '!J31</f>
      </c>
      <c r="G55" s="29" t="s">
        <v>512</v>
      </c>
      <c r="H55" s="31">
        <f>'Feste Einkommenskl._Brutto '!G63</f>
      </c>
      <c r="I55" s="32">
        <f>'Feste Einkommenskl._Brutto '!H63</f>
      </c>
      <c r="J55" s="31">
        <f>'Feste Einkommenskl._Brutto '!I63</f>
      </c>
      <c r="K55" s="32">
        <f>'Feste Einkommenskl._Brutto '!J63</f>
      </c>
      <c r="M55" s="29" t="s">
        <v>513</v>
      </c>
      <c r="N55" s="31">
        <f>'Feste Einkommenskl._Steuerb.'!G31</f>
      </c>
      <c r="O55" s="32">
        <f>'Feste Einkommenskl._Steuerb.'!H31</f>
      </c>
      <c r="P55" s="31">
        <f>'Feste Einkommenskl._Steuerb.'!I31</f>
      </c>
      <c r="Q55" s="32">
        <f>'Feste Einkommenskl._Steuerb.'!J31</f>
      </c>
      <c r="S55" s="29" t="s">
        <v>514</v>
      </c>
      <c r="T55" s="31">
        <f>'Feste Einkommenskl._Steuerb.'!G60</f>
      </c>
      <c r="U55" s="32">
        <f>'Feste Einkommenskl._Steuerb.'!H60</f>
      </c>
      <c r="V55" s="31">
        <f>'Feste Einkommenskl._Steuerb.'!I60</f>
      </c>
      <c r="W55" s="32">
        <f>'Feste Einkommenskl._Steuerb.'!J60</f>
      </c>
    </row>
    <row r="56" spans="1:23" ht="15">
      <c r="A56" s="29" t="s">
        <v>515</v>
      </c>
      <c r="B56" s="31">
        <f>'Feste Einkommenskl._Brutto '!G32</f>
      </c>
      <c r="C56" s="32">
        <f>'Feste Einkommenskl._Brutto '!H32</f>
      </c>
      <c r="D56" s="31">
        <f>'Feste Einkommenskl._Brutto '!I32</f>
      </c>
      <c r="E56" s="32">
        <f>'Feste Einkommenskl._Brutto '!J32</f>
      </c>
      <c r="G56" s="29" t="s">
        <v>516</v>
      </c>
      <c r="H56" s="31">
        <f>'Feste Einkommenskl._Brutto '!G64</f>
      </c>
      <c r="I56" s="32">
        <f>'Feste Einkommenskl._Brutto '!H64</f>
      </c>
      <c r="J56" s="31">
        <f>'Feste Einkommenskl._Brutto '!I64</f>
      </c>
      <c r="K56" s="32">
        <f>'Feste Einkommenskl._Brutto '!J64</f>
      </c>
      <c r="M56" s="29" t="s">
        <v>517</v>
      </c>
      <c r="N56" s="31">
        <f>'Feste Einkommenskl._Steuerb.'!G32</f>
      </c>
      <c r="O56" s="32">
        <f>'Feste Einkommenskl._Steuerb.'!H32</f>
      </c>
      <c r="P56" s="31">
        <f>'Feste Einkommenskl._Steuerb.'!I32</f>
      </c>
      <c r="Q56" s="32">
        <f>'Feste Einkommenskl._Steuerb.'!J32</f>
      </c>
      <c r="S56" s="29" t="s">
        <v>518</v>
      </c>
      <c r="T56" s="31">
        <f>'Feste Einkommenskl._Steuerb.'!G61</f>
      </c>
      <c r="U56" s="32">
        <f>'Feste Einkommenskl._Steuerb.'!H61</f>
      </c>
      <c r="V56" s="31">
        <f>'Feste Einkommenskl._Steuerb.'!I61</f>
      </c>
      <c r="W56" s="32">
        <f>'Feste Einkommenskl._Steuerb.'!J61</f>
      </c>
    </row>
    <row r="57" spans="1:23" ht="15">
      <c r="A57" s="29" t="s">
        <v>519</v>
      </c>
      <c r="B57" s="31">
        <f>'Feste Einkommenskl._Brutto '!G33</f>
      </c>
      <c r="C57" s="32">
        <f>'Feste Einkommenskl._Brutto '!H33</f>
      </c>
      <c r="D57" s="31">
        <f>'Feste Einkommenskl._Brutto '!I33</f>
      </c>
      <c r="E57" s="32">
        <f>'Feste Einkommenskl._Brutto '!J33</f>
      </c>
      <c r="G57" s="29" t="s">
        <v>520</v>
      </c>
      <c r="H57" s="31">
        <f>'Feste Einkommenskl._Brutto '!G65</f>
      </c>
      <c r="I57" s="32">
        <f>'Feste Einkommenskl._Brutto '!H65</f>
      </c>
      <c r="J57" s="31">
        <f>'Feste Einkommenskl._Brutto '!I65</f>
      </c>
      <c r="K57" s="32">
        <f>'Feste Einkommenskl._Brutto '!J65</f>
      </c>
      <c r="M57" s="29" t="s">
        <v>521</v>
      </c>
      <c r="N57" s="31">
        <f>'Feste Einkommenskl._Steuerb.'!G33</f>
      </c>
      <c r="O57" s="32">
        <f>'Feste Einkommenskl._Steuerb.'!H33</f>
      </c>
      <c r="P57" s="31">
        <f>'Feste Einkommenskl._Steuerb.'!I33</f>
      </c>
      <c r="Q57" s="32">
        <f>'Feste Einkommenskl._Steuerb.'!J33</f>
      </c>
      <c r="S57" s="29" t="s">
        <v>522</v>
      </c>
      <c r="T57" s="31">
        <f>'Feste Einkommenskl._Steuerb.'!G62</f>
      </c>
      <c r="U57" s="32">
        <f>'Feste Einkommenskl._Steuerb.'!H62</f>
      </c>
      <c r="V57" s="31">
        <f>'Feste Einkommenskl._Steuerb.'!I62</f>
      </c>
      <c r="W57" s="32">
        <f>'Feste Einkommenskl._Steuerb.'!J62</f>
      </c>
    </row>
    <row r="58" spans="1:23" ht="15">
      <c r="A58" s="29" t="s">
        <v>523</v>
      </c>
      <c r="B58" s="31">
        <f>'Feste Einkommenskl._Brutto '!G34</f>
      </c>
      <c r="C58" s="32">
        <f>'Feste Einkommenskl._Brutto '!H34</f>
      </c>
      <c r="D58" s="31">
        <f>'Feste Einkommenskl._Brutto '!I34</f>
      </c>
      <c r="E58" s="32">
        <f>'Feste Einkommenskl._Brutto '!J34</f>
      </c>
      <c r="G58" s="29" t="s">
        <v>524</v>
      </c>
      <c r="H58" s="31">
        <f>'Feste Einkommenskl._Brutto '!G66</f>
      </c>
      <c r="I58" s="32">
        <f>'Feste Einkommenskl._Brutto '!H66</f>
      </c>
      <c r="J58" s="31">
        <f>'Feste Einkommenskl._Brutto '!I66</f>
      </c>
      <c r="K58" s="32">
        <f>'Feste Einkommenskl._Brutto '!J66</f>
      </c>
      <c r="M58" s="29" t="s">
        <v>525</v>
      </c>
      <c r="N58" s="31">
        <f>'Feste Einkommenskl._Steuerb.'!G34</f>
      </c>
      <c r="O58" s="32">
        <f>'Feste Einkommenskl._Steuerb.'!H34</f>
      </c>
      <c r="P58" s="31">
        <f>'Feste Einkommenskl._Steuerb.'!I34</f>
      </c>
      <c r="Q58" s="32">
        <f>'Feste Einkommenskl._Steuerb.'!J34</f>
      </c>
      <c r="S58" s="29" t="s">
        <v>526</v>
      </c>
      <c r="T58" s="31">
        <f>'Feste Einkommenskl._Steuerb.'!G63</f>
      </c>
      <c r="U58" s="32">
        <f>'Feste Einkommenskl._Steuerb.'!H63</f>
      </c>
      <c r="V58" s="31">
        <f>'Feste Einkommenskl._Steuerb.'!I63</f>
      </c>
      <c r="W58" s="32">
        <f>'Feste Einkommenskl._Steuerb.'!J63</f>
      </c>
    </row>
    <row r="59" spans="1:23" ht="15">
      <c r="A59" s="29" t="s">
        <v>527</v>
      </c>
      <c r="B59" s="31">
        <f>'Feste Einkommenskl._Brutto '!G35</f>
      </c>
      <c r="C59" s="32">
        <f>'Feste Einkommenskl._Brutto '!H35</f>
      </c>
      <c r="D59" s="31">
        <f>'Feste Einkommenskl._Brutto '!I35</f>
      </c>
      <c r="E59" s="32">
        <f>'Feste Einkommenskl._Brutto '!J35</f>
      </c>
      <c r="G59" s="29" t="s">
        <v>528</v>
      </c>
      <c r="H59" s="31">
        <f>'Feste Einkommenskl._Brutto '!G67</f>
      </c>
      <c r="I59" s="32">
        <f>'Feste Einkommenskl._Brutto '!H67</f>
      </c>
      <c r="J59" s="31">
        <f>'Feste Einkommenskl._Brutto '!I67</f>
      </c>
      <c r="K59" s="32">
        <f>'Feste Einkommenskl._Brutto '!J67</f>
      </c>
      <c r="M59" s="29" t="s">
        <v>529</v>
      </c>
      <c r="N59" s="31">
        <f>'Feste Einkommenskl._Steuerb.'!G35</f>
      </c>
      <c r="O59" s="32">
        <f>'Feste Einkommenskl._Steuerb.'!H35</f>
      </c>
      <c r="P59" s="31">
        <f>'Feste Einkommenskl._Steuerb.'!I35</f>
      </c>
      <c r="Q59" s="32">
        <f>'Feste Einkommenskl._Steuerb.'!J35</f>
      </c>
      <c r="S59" s="29" t="s">
        <v>530</v>
      </c>
      <c r="T59" s="31">
        <f>'Feste Einkommenskl._Steuerb.'!G64</f>
      </c>
      <c r="U59" s="32">
        <f>'Feste Einkommenskl._Steuerb.'!H64</f>
      </c>
      <c r="V59" s="31">
        <f>'Feste Einkommenskl._Steuerb.'!I64</f>
      </c>
      <c r="W59" s="32">
        <f>'Feste Einkommenskl._Steuerb.'!J64</f>
      </c>
    </row>
    <row r="60" spans="1:23" ht="15">
      <c r="A60" s="29" t="s">
        <v>531</v>
      </c>
      <c r="B60" s="31">
        <f>'Feste Einkommenskl._Brutto '!G36</f>
      </c>
      <c r="C60" s="32">
        <f>'Feste Einkommenskl._Brutto '!H36</f>
      </c>
      <c r="D60" s="31">
        <f>'Feste Einkommenskl._Brutto '!I36</f>
      </c>
      <c r="E60" s="32">
        <f>'Feste Einkommenskl._Brutto '!J36</f>
      </c>
      <c r="G60" s="29" t="s">
        <v>532</v>
      </c>
      <c r="H60" s="31">
        <f>'Feste Einkommenskl._Brutto '!G68</f>
      </c>
      <c r="I60" s="32">
        <f>'Feste Einkommenskl._Brutto '!H68</f>
      </c>
      <c r="J60" s="31">
        <f>'Feste Einkommenskl._Brutto '!I68</f>
      </c>
      <c r="K60" s="32">
        <f>'Feste Einkommenskl._Brutto '!J68</f>
      </c>
      <c r="M60" s="29" t="s">
        <v>533</v>
      </c>
      <c r="N60" s="31">
        <f>'Feste Einkommenskl._Steuerb.'!G36</f>
      </c>
      <c r="O60" s="32">
        <f>'Feste Einkommenskl._Steuerb.'!H36</f>
      </c>
      <c r="P60" s="31">
        <f>'Feste Einkommenskl._Steuerb.'!I36</f>
      </c>
      <c r="Q60" s="32">
        <f>'Feste Einkommenskl._Steuerb.'!J36</f>
      </c>
      <c r="S60" s="29" t="s">
        <v>534</v>
      </c>
      <c r="T60" s="31">
        <f>'Feste Einkommenskl._Steuerb.'!G65</f>
      </c>
      <c r="U60" s="32">
        <f>'Feste Einkommenskl._Steuerb.'!H65</f>
      </c>
      <c r="V60" s="31">
        <f>'Feste Einkommenskl._Steuerb.'!I65</f>
      </c>
      <c r="W60" s="32">
        <f>'Feste Einkommenskl._Steuerb.'!J65</f>
      </c>
    </row>
    <row r="61" spans="1:23" ht="15">
      <c r="A61" s="29" t="s">
        <v>535</v>
      </c>
      <c r="B61" s="31">
        <f>'Feste Einkommenskl._Brutto '!G37</f>
      </c>
      <c r="C61" s="32">
        <f>'Feste Einkommenskl._Brutto '!H37</f>
      </c>
      <c r="D61" s="31">
        <f>'Feste Einkommenskl._Brutto '!I37</f>
      </c>
      <c r="E61" s="32">
        <f>'Feste Einkommenskl._Brutto '!J37</f>
      </c>
      <c r="G61" s="29" t="s">
        <v>536</v>
      </c>
      <c r="H61" s="31">
        <f>'Feste Einkommenskl._Brutto '!G69</f>
      </c>
      <c r="I61" s="32">
        <f>'Feste Einkommenskl._Brutto '!H69</f>
      </c>
      <c r="J61" s="31">
        <f>'Feste Einkommenskl._Brutto '!I69</f>
      </c>
      <c r="K61" s="32">
        <f>'Feste Einkommenskl._Brutto '!J69</f>
      </c>
      <c r="M61" s="34" t="s">
        <v>537</v>
      </c>
      <c r="N61" s="37">
        <f>'Feste Einkommenskl._Steuerb.'!G37</f>
      </c>
      <c r="O61" s="38">
        <f>'Feste Einkommenskl._Steuerb.'!H37</f>
      </c>
      <c r="P61" s="39">
        <f>'Feste Einkommenskl._Steuerb.'!I37</f>
      </c>
      <c r="Q61" s="40">
        <f>'Feste Einkommenskl._Steuerb.'!J37</f>
      </c>
      <c r="S61" s="34" t="s">
        <v>538</v>
      </c>
      <c r="T61" s="37">
        <f>'Feste Einkommenskl._Steuerb.'!G66</f>
      </c>
      <c r="U61" s="38">
        <f>'Feste Einkommenskl._Steuerb.'!H66</f>
      </c>
      <c r="V61" s="39">
        <f>'Feste Einkommenskl._Steuerb.'!I66</f>
      </c>
      <c r="W61" s="40">
        <f>'Feste Einkommenskl._Steuerb.'!J66</f>
      </c>
    </row>
    <row r="62" spans="1:11" ht="15">
      <c r="A62" s="29" t="s">
        <v>539</v>
      </c>
      <c r="B62" s="31">
        <f>'Feste Einkommenskl._Brutto '!G38</f>
      </c>
      <c r="C62" s="32">
        <f>'Feste Einkommenskl._Brutto '!H38</f>
      </c>
      <c r="D62" s="31">
        <f>'Feste Einkommenskl._Brutto '!I38</f>
      </c>
      <c r="E62" s="32">
        <f>'Feste Einkommenskl._Brutto '!J38</f>
      </c>
      <c r="G62" s="29" t="s">
        <v>540</v>
      </c>
      <c r="H62" s="31">
        <f>'Feste Einkommenskl._Brutto '!G70</f>
      </c>
      <c r="I62" s="32">
        <f>'Feste Einkommenskl._Brutto '!H70</f>
      </c>
      <c r="J62" s="31">
        <f>'Feste Einkommenskl._Brutto '!I70</f>
      </c>
      <c r="K62" s="32">
        <f>'Feste Einkommenskl._Brutto '!J70</f>
      </c>
    </row>
    <row r="63" spans="1:11" ht="15">
      <c r="A63" s="29" t="s">
        <v>541</v>
      </c>
      <c r="B63" s="31">
        <f>'Feste Einkommenskl._Brutto '!G39</f>
      </c>
      <c r="C63" s="32">
        <f>'Feste Einkommenskl._Brutto '!H39</f>
      </c>
      <c r="D63" s="31">
        <f>'Feste Einkommenskl._Brutto '!I39</f>
      </c>
      <c r="E63" s="32">
        <f>'Feste Einkommenskl._Brutto '!J39</f>
      </c>
      <c r="G63" s="29" t="s">
        <v>542</v>
      </c>
      <c r="H63" s="31">
        <f>'Feste Einkommenskl._Brutto '!G71</f>
      </c>
      <c r="I63" s="32">
        <f>'Feste Einkommenskl._Brutto '!H71</f>
      </c>
      <c r="J63" s="31">
        <f>'Feste Einkommenskl._Brutto '!I71</f>
      </c>
      <c r="K63" s="32">
        <f>'Feste Einkommenskl._Brutto '!J71</f>
      </c>
    </row>
    <row r="64" spans="1:11" ht="15">
      <c r="A64" s="34" t="s">
        <v>543</v>
      </c>
      <c r="B64" s="39">
        <f>'Feste Einkommenskl._Brutto '!G40</f>
      </c>
      <c r="C64" s="40">
        <f>'Feste Einkommenskl._Brutto '!H40</f>
      </c>
      <c r="D64" s="39">
        <f>'Feste Einkommenskl._Brutto '!I40</f>
      </c>
      <c r="E64" s="40">
        <f>'Feste Einkommenskl._Brutto '!J40</f>
      </c>
      <c r="G64" s="34" t="s">
        <v>544</v>
      </c>
      <c r="H64" s="39">
        <f>'Feste Einkommenskl._Brutto '!G72</f>
      </c>
      <c r="I64" s="40">
        <f>'Feste Einkommenskl._Brutto '!H72</f>
      </c>
      <c r="J64" s="39">
        <f>'Feste Einkommenskl._Brutto '!I72</f>
      </c>
      <c r="K64" s="40">
        <f>'Feste Einkommenskl._Brutto '!J72</f>
      </c>
    </row>
  </sheetData>
  <sheetProtection sheet="1" objects="1" scenarios="1"/>
  <mergeCells count="56">
    <mergeCell ref="T36:W36"/>
    <mergeCell ref="T37:W37"/>
    <mergeCell ref="T38:W38"/>
    <mergeCell ref="T39:W39"/>
    <mergeCell ref="T40:U40"/>
    <mergeCell ref="V40:W40"/>
    <mergeCell ref="T6:W6"/>
    <mergeCell ref="T7:W7"/>
    <mergeCell ref="T8:W8"/>
    <mergeCell ref="T9:W9"/>
    <mergeCell ref="T10:U10"/>
    <mergeCell ref="V10:W10"/>
    <mergeCell ref="N39:Q39"/>
    <mergeCell ref="N40:O40"/>
    <mergeCell ref="P40:Q40"/>
    <mergeCell ref="S7:S8"/>
    <mergeCell ref="S37:S38"/>
    <mergeCell ref="N10:O10"/>
    <mergeCell ref="P10:Q10"/>
    <mergeCell ref="N36:Q36"/>
    <mergeCell ref="M37:M38"/>
    <mergeCell ref="N37:Q37"/>
    <mergeCell ref="N38:Q38"/>
    <mergeCell ref="N6:Q6"/>
    <mergeCell ref="M7:M8"/>
    <mergeCell ref="N7:Q7"/>
    <mergeCell ref="N8:Q8"/>
    <mergeCell ref="N9:Q9"/>
    <mergeCell ref="B6:E6"/>
    <mergeCell ref="A7:A8"/>
    <mergeCell ref="B7:E7"/>
    <mergeCell ref="B8:E8"/>
    <mergeCell ref="B10:C10"/>
    <mergeCell ref="D10:E10"/>
    <mergeCell ref="A37:A38"/>
    <mergeCell ref="B36:E36"/>
    <mergeCell ref="B37:E37"/>
    <mergeCell ref="B38:E38"/>
    <mergeCell ref="H37:K37"/>
    <mergeCell ref="H38:K38"/>
    <mergeCell ref="H6:K6"/>
    <mergeCell ref="G7:G8"/>
    <mergeCell ref="H7:K7"/>
    <mergeCell ref="H8:K8"/>
    <mergeCell ref="H10:I10"/>
    <mergeCell ref="J10:K10"/>
    <mergeCell ref="H39:K39"/>
    <mergeCell ref="H40:I40"/>
    <mergeCell ref="J40:K40"/>
    <mergeCell ref="B9:E9"/>
    <mergeCell ref="H9:K9"/>
    <mergeCell ref="H36:K36"/>
    <mergeCell ref="G37:G38"/>
    <mergeCell ref="B39:E39"/>
    <mergeCell ref="B40:C40"/>
    <mergeCell ref="D40:E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oswaldn </dc:creator>
  <cp:keywords/>
  <dc:description/>
  <cp:lastModifiedBy>Piccione Jessica</cp:lastModifiedBy>
  <cp:lastPrinted>2011-09-30T05:52:23Z</cp:lastPrinted>
  <dcterms:created xsi:type="dcterms:W3CDTF">2011-08-05T05:42:29Z</dcterms:created>
  <dcterms:modified xsi:type="dcterms:W3CDTF">2016-10-06T07:14:50Z</dcterms:modified>
  <cp:category/>
  <cp:version/>
  <cp:contentType/>
  <cp:contentStatus/>
</cp:coreProperties>
</file>