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C:\Users\MazottiB\Desktop\"/>
    </mc:Choice>
  </mc:AlternateContent>
  <xr:revisionPtr revIDLastSave="0" documentId="13_ncr:1_{B2261883-F67E-48CC-AECE-CF96089DB3FC}" xr6:coauthVersionLast="47" xr6:coauthVersionMax="47" xr10:uidLastSave="{00000000-0000-0000-0000-000000000000}"/>
  <bookViews>
    <workbookView xWindow="-120" yWindow="-120" windowWidth="29040" windowHeight="15840" tabRatio="674" xr2:uid="{00000000-000D-0000-FFFF-FFFF00000000}"/>
  </bookViews>
  <sheets>
    <sheet name="Vertrag" sheetId="1" r:id="rId1"/>
    <sheet name="Beilage Vertrag" sheetId="33" r:id="rId2"/>
    <sheet name="Teilabrechnung" sheetId="36" r:id="rId3"/>
    <sheet name="Beilage Teilabrechnung" sheetId="26" r:id="rId4"/>
    <sheet name="Schlussabrechnung" sheetId="40" r:id="rId5"/>
    <sheet name="Beilage Schlussabrechnung" sheetId="39" r:id="rId6"/>
    <sheet name="Feldnamen" sheetId="35" state="hidden" r:id="rId7"/>
    <sheet name="MATRICE_SUBV" sheetId="34" state="hidden" r:id="rId8"/>
  </sheets>
  <definedNames>
    <definedName name="_xlnm.Print_Area" localSheetId="0">Vertrag!$A$1:$J$132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8" i="1" l="1"/>
  <c r="J89" i="1" s="1"/>
  <c r="J90" i="1" s="1"/>
  <c r="I90" i="1"/>
  <c r="I89" i="1"/>
  <c r="I88" i="1"/>
  <c r="I87" i="1"/>
  <c r="G91" i="1"/>
  <c r="H90" i="1" s="1"/>
  <c r="H87" i="1" l="1"/>
  <c r="H88" i="1"/>
  <c r="H89" i="1"/>
  <c r="I91" i="1"/>
  <c r="H6" i="40"/>
  <c r="H5" i="40"/>
  <c r="H4" i="40"/>
  <c r="A5" i="40"/>
  <c r="H4" i="36"/>
  <c r="H6" i="36"/>
  <c r="H5" i="36"/>
  <c r="A5" i="36"/>
  <c r="H91" i="1" l="1"/>
  <c r="L45" i="39" l="1"/>
  <c r="M45" i="39" s="1"/>
  <c r="L44" i="39"/>
  <c r="M44" i="39" s="1"/>
  <c r="L43" i="39"/>
  <c r="M43" i="39" s="1"/>
  <c r="L42" i="39"/>
  <c r="M42" i="39" s="1"/>
  <c r="L41" i="39"/>
  <c r="M41" i="39" s="1"/>
  <c r="L40" i="39"/>
  <c r="M40" i="39" s="1"/>
  <c r="L39" i="39"/>
  <c r="M39" i="39" s="1"/>
  <c r="L38" i="39"/>
  <c r="M38" i="39" s="1"/>
  <c r="L37" i="39"/>
  <c r="M37" i="39" s="1"/>
  <c r="L36" i="39"/>
  <c r="M36" i="39" s="1"/>
  <c r="L35" i="39"/>
  <c r="M35" i="39" s="1"/>
  <c r="L34" i="39"/>
  <c r="M34" i="39" s="1"/>
  <c r="M33" i="39"/>
  <c r="L33" i="39"/>
  <c r="L32" i="39"/>
  <c r="M32" i="39" s="1"/>
  <c r="L31" i="39"/>
  <c r="M31" i="39" s="1"/>
  <c r="L30" i="39"/>
  <c r="M30" i="39" s="1"/>
  <c r="L29" i="39"/>
  <c r="M29" i="39" s="1"/>
  <c r="L28" i="39"/>
  <c r="M28" i="39" s="1"/>
  <c r="L27" i="39"/>
  <c r="M27" i="39" s="1"/>
  <c r="L26" i="39"/>
  <c r="M26" i="39" s="1"/>
  <c r="L25" i="39"/>
  <c r="M25" i="39" s="1"/>
  <c r="L24" i="39"/>
  <c r="M24" i="39" s="1"/>
  <c r="L23" i="39"/>
  <c r="M23" i="39" s="1"/>
  <c r="L22" i="39"/>
  <c r="M22" i="39" s="1"/>
  <c r="L21" i="39"/>
  <c r="M21" i="39" s="1"/>
  <c r="L20" i="39"/>
  <c r="M20" i="39" s="1"/>
  <c r="L19" i="39"/>
  <c r="M19" i="39" s="1"/>
  <c r="L18" i="39"/>
  <c r="M18" i="39" s="1"/>
  <c r="L17" i="39"/>
  <c r="M17" i="39" s="1"/>
  <c r="L16" i="39"/>
  <c r="M16" i="39" s="1"/>
  <c r="L15" i="39"/>
  <c r="M15" i="39" s="1"/>
  <c r="L14" i="39"/>
  <c r="M14" i="39" s="1"/>
  <c r="L13" i="39"/>
  <c r="M13" i="39" s="1"/>
  <c r="L12" i="39"/>
  <c r="M12" i="39" s="1"/>
  <c r="L11" i="39"/>
  <c r="M11" i="39" s="1"/>
  <c r="L10" i="39"/>
  <c r="M10" i="39" s="1"/>
  <c r="L9" i="39"/>
  <c r="M9" i="39" s="1"/>
  <c r="L8" i="39"/>
  <c r="M8" i="39" s="1"/>
  <c r="L7" i="39"/>
  <c r="M7" i="39" s="1"/>
  <c r="L6" i="39"/>
  <c r="M6" i="39" s="1"/>
  <c r="K45" i="33"/>
  <c r="L45" i="33" s="1"/>
  <c r="L44" i="33"/>
  <c r="K44" i="33"/>
  <c r="K43" i="33"/>
  <c r="L43" i="33" s="1"/>
  <c r="K42" i="33"/>
  <c r="L42" i="33" s="1"/>
  <c r="K41" i="33"/>
  <c r="L41" i="33" s="1"/>
  <c r="K40" i="33"/>
  <c r="L40" i="33" s="1"/>
  <c r="K39" i="33"/>
  <c r="L39" i="33" s="1"/>
  <c r="K38" i="33"/>
  <c r="L38" i="33" s="1"/>
  <c r="K37" i="33"/>
  <c r="L37" i="33" s="1"/>
  <c r="K36" i="33"/>
  <c r="L36" i="33" s="1"/>
  <c r="K35" i="33"/>
  <c r="L35" i="33" s="1"/>
  <c r="K34" i="33"/>
  <c r="L34" i="33" s="1"/>
  <c r="K33" i="33"/>
  <c r="L33" i="33" s="1"/>
  <c r="K32" i="33"/>
  <c r="L32" i="33" s="1"/>
  <c r="K31" i="33"/>
  <c r="L31" i="33" s="1"/>
  <c r="K30" i="33"/>
  <c r="L30" i="33" s="1"/>
  <c r="K29" i="33"/>
  <c r="L29" i="33" s="1"/>
  <c r="K28" i="33"/>
  <c r="L28" i="33" s="1"/>
  <c r="K27" i="33"/>
  <c r="L27" i="33" s="1"/>
  <c r="K26" i="33"/>
  <c r="L26" i="33" s="1"/>
  <c r="K25" i="33"/>
  <c r="L25" i="33" s="1"/>
  <c r="K24" i="33"/>
  <c r="L24" i="33" s="1"/>
  <c r="K23" i="33"/>
  <c r="L23" i="33" s="1"/>
  <c r="K22" i="33"/>
  <c r="L22" i="33" s="1"/>
  <c r="K21" i="33"/>
  <c r="L21" i="33" s="1"/>
  <c r="K20" i="33"/>
  <c r="L20" i="33" s="1"/>
  <c r="K19" i="33"/>
  <c r="L19" i="33" s="1"/>
  <c r="K18" i="33"/>
  <c r="L18" i="33" s="1"/>
  <c r="K17" i="33"/>
  <c r="L17" i="33" s="1"/>
  <c r="K16" i="33"/>
  <c r="L16" i="33" s="1"/>
  <c r="K15" i="33"/>
  <c r="L15" i="33" s="1"/>
  <c r="K14" i="33"/>
  <c r="L14" i="33" s="1"/>
  <c r="K13" i="33"/>
  <c r="L13" i="33" s="1"/>
  <c r="K12" i="33"/>
  <c r="L12" i="33" s="1"/>
  <c r="K11" i="33"/>
  <c r="L11" i="33" s="1"/>
  <c r="L10" i="33"/>
  <c r="L9" i="33"/>
  <c r="L8" i="33"/>
  <c r="L7" i="33"/>
  <c r="L6" i="33"/>
  <c r="G43" i="33"/>
  <c r="H43" i="33" s="1"/>
  <c r="I43" i="33" s="1"/>
  <c r="G6" i="33"/>
  <c r="G7" i="33"/>
  <c r="H7" i="33" s="1"/>
  <c r="G8" i="33"/>
  <c r="H8" i="33" s="1"/>
  <c r="G9" i="33"/>
  <c r="H9" i="33" s="1"/>
  <c r="G10" i="33"/>
  <c r="H10" i="33" s="1"/>
  <c r="G11" i="33"/>
  <c r="H11" i="33" s="1"/>
  <c r="G12" i="33"/>
  <c r="H12" i="33" s="1"/>
  <c r="G13" i="33"/>
  <c r="H13" i="33" s="1"/>
  <c r="G14" i="33"/>
  <c r="H14" i="33" s="1"/>
  <c r="G15" i="33"/>
  <c r="H15" i="33" s="1"/>
  <c r="G16" i="33"/>
  <c r="H16" i="33" s="1"/>
  <c r="G17" i="33"/>
  <c r="H17" i="33" s="1"/>
  <c r="G18" i="33"/>
  <c r="H18" i="33" s="1"/>
  <c r="G19" i="33"/>
  <c r="H19" i="33" s="1"/>
  <c r="G20" i="33"/>
  <c r="H20" i="33" s="1"/>
  <c r="G21" i="33"/>
  <c r="H21" i="33" s="1"/>
  <c r="G22" i="33"/>
  <c r="H22" i="33" s="1"/>
  <c r="G23" i="33"/>
  <c r="H23" i="33" s="1"/>
  <c r="G24" i="33"/>
  <c r="G25" i="33"/>
  <c r="H25" i="33" s="1"/>
  <c r="G26" i="33"/>
  <c r="H26" i="33" s="1"/>
  <c r="G27" i="33"/>
  <c r="H27" i="33" s="1"/>
  <c r="G28" i="33"/>
  <c r="H28" i="33" s="1"/>
  <c r="G29" i="33"/>
  <c r="H29" i="33" s="1"/>
  <c r="G30" i="33"/>
  <c r="H30" i="33" s="1"/>
  <c r="G31" i="33"/>
  <c r="H31" i="33" s="1"/>
  <c r="G32" i="33"/>
  <c r="G33" i="33"/>
  <c r="G34" i="33"/>
  <c r="H34" i="33" s="1"/>
  <c r="G35" i="33"/>
  <c r="H35" i="33" s="1"/>
  <c r="G36" i="33"/>
  <c r="H36" i="33" s="1"/>
  <c r="G37" i="33"/>
  <c r="H37" i="33" s="1"/>
  <c r="G38" i="33"/>
  <c r="H38" i="33" s="1"/>
  <c r="G39" i="33"/>
  <c r="H39" i="33" s="1"/>
  <c r="G40" i="33"/>
  <c r="G41" i="33"/>
  <c r="H41" i="33" s="1"/>
  <c r="G42" i="33"/>
  <c r="H42" i="33" s="1"/>
  <c r="G44" i="33"/>
  <c r="H44" i="33" s="1"/>
  <c r="G45" i="33"/>
  <c r="H45" i="33" s="1"/>
  <c r="H33" i="33"/>
  <c r="H6" i="33" l="1"/>
  <c r="C54" i="1"/>
  <c r="M46" i="39"/>
  <c r="M43" i="33"/>
  <c r="H24" i="33"/>
  <c r="I24" i="33" s="1"/>
  <c r="M24" i="33" s="1"/>
  <c r="H32" i="33"/>
  <c r="I32" i="33" s="1"/>
  <c r="M32" i="33" s="1"/>
  <c r="H40" i="33"/>
  <c r="I40" i="33" s="1"/>
  <c r="M40" i="33" s="1"/>
  <c r="I7" i="33"/>
  <c r="M7" i="33" s="1"/>
  <c r="I8" i="33"/>
  <c r="M8" i="33" s="1"/>
  <c r="I9" i="33"/>
  <c r="M9" i="33" s="1"/>
  <c r="I10" i="33"/>
  <c r="M10" i="33" s="1"/>
  <c r="I11" i="33"/>
  <c r="M11" i="33" s="1"/>
  <c r="I12" i="33"/>
  <c r="M12" i="33" s="1"/>
  <c r="I13" i="33"/>
  <c r="M13" i="33" s="1"/>
  <c r="I14" i="33"/>
  <c r="M14" i="33" s="1"/>
  <c r="I15" i="33"/>
  <c r="M15" i="33" s="1"/>
  <c r="I16" i="33"/>
  <c r="M16" i="33" s="1"/>
  <c r="I17" i="33"/>
  <c r="M17" i="33" s="1"/>
  <c r="I18" i="33"/>
  <c r="M18" i="33" s="1"/>
  <c r="I19" i="33"/>
  <c r="M19" i="33" s="1"/>
  <c r="I20" i="33"/>
  <c r="M20" i="33" s="1"/>
  <c r="I21" i="33"/>
  <c r="M21" i="33" s="1"/>
  <c r="I22" i="33"/>
  <c r="M22" i="33" s="1"/>
  <c r="I23" i="33"/>
  <c r="M23" i="33" s="1"/>
  <c r="I25" i="33"/>
  <c r="M25" i="33" s="1"/>
  <c r="I26" i="33"/>
  <c r="M26" i="33" s="1"/>
  <c r="I27" i="33"/>
  <c r="M27" i="33" s="1"/>
  <c r="I28" i="33"/>
  <c r="M28" i="33" s="1"/>
  <c r="I29" i="33"/>
  <c r="M29" i="33" s="1"/>
  <c r="I30" i="33"/>
  <c r="M30" i="33" s="1"/>
  <c r="I31" i="33"/>
  <c r="M31" i="33" s="1"/>
  <c r="I33" i="33"/>
  <c r="M33" i="33" s="1"/>
  <c r="I34" i="33"/>
  <c r="M34" i="33" s="1"/>
  <c r="I35" i="33"/>
  <c r="M35" i="33" s="1"/>
  <c r="I36" i="33"/>
  <c r="M36" i="33" s="1"/>
  <c r="I37" i="33"/>
  <c r="M37" i="33" s="1"/>
  <c r="I38" i="33"/>
  <c r="M38" i="33" s="1"/>
  <c r="I39" i="33"/>
  <c r="M39" i="33" s="1"/>
  <c r="I41" i="33"/>
  <c r="M41" i="33" s="1"/>
  <c r="I42" i="33"/>
  <c r="M42" i="33" s="1"/>
  <c r="I44" i="33"/>
  <c r="M44" i="33" s="1"/>
  <c r="I45" i="33"/>
  <c r="M45" i="33" s="1"/>
  <c r="L46" i="33" l="1"/>
  <c r="G55" i="1"/>
  <c r="F55" i="1"/>
  <c r="E55" i="1"/>
  <c r="G54" i="1"/>
  <c r="F54" i="1"/>
  <c r="E54" i="1"/>
  <c r="G53" i="1"/>
  <c r="F53" i="1"/>
  <c r="E53" i="1"/>
  <c r="G52" i="1"/>
  <c r="F52" i="1"/>
  <c r="E52" i="1"/>
  <c r="F19" i="40" l="1"/>
  <c r="K46" i="39"/>
  <c r="C46" i="39"/>
  <c r="F13" i="40" s="1"/>
  <c r="H45" i="39"/>
  <c r="I45" i="39" s="1"/>
  <c r="J45" i="39" s="1"/>
  <c r="N45" i="39" s="1"/>
  <c r="H44" i="39"/>
  <c r="I44" i="39" s="1"/>
  <c r="J44" i="39" s="1"/>
  <c r="N44" i="39" s="1"/>
  <c r="H43" i="39"/>
  <c r="I43" i="39" s="1"/>
  <c r="J43" i="39" s="1"/>
  <c r="N43" i="39" s="1"/>
  <c r="H42" i="39"/>
  <c r="I42" i="39" s="1"/>
  <c r="J42" i="39" s="1"/>
  <c r="N42" i="39" s="1"/>
  <c r="H41" i="39"/>
  <c r="I41" i="39" s="1"/>
  <c r="J41" i="39" s="1"/>
  <c r="N41" i="39" s="1"/>
  <c r="H40" i="39"/>
  <c r="I40" i="39" s="1"/>
  <c r="J40" i="39" s="1"/>
  <c r="N40" i="39" s="1"/>
  <c r="H39" i="39"/>
  <c r="I39" i="39" s="1"/>
  <c r="J39" i="39" s="1"/>
  <c r="N39" i="39" s="1"/>
  <c r="H38" i="39"/>
  <c r="I38" i="39" s="1"/>
  <c r="J38" i="39" s="1"/>
  <c r="N38" i="39" s="1"/>
  <c r="H37" i="39"/>
  <c r="I37" i="39" s="1"/>
  <c r="J37" i="39" s="1"/>
  <c r="N37" i="39" s="1"/>
  <c r="H36" i="39"/>
  <c r="I36" i="39" s="1"/>
  <c r="J36" i="39" s="1"/>
  <c r="N36" i="39" s="1"/>
  <c r="H35" i="39"/>
  <c r="I35" i="39" s="1"/>
  <c r="J35" i="39" s="1"/>
  <c r="N35" i="39" s="1"/>
  <c r="H34" i="39"/>
  <c r="I34" i="39" s="1"/>
  <c r="J34" i="39" s="1"/>
  <c r="N34" i="39" s="1"/>
  <c r="H33" i="39"/>
  <c r="I33" i="39" s="1"/>
  <c r="J33" i="39" s="1"/>
  <c r="N33" i="39" s="1"/>
  <c r="H32" i="39"/>
  <c r="I32" i="39" s="1"/>
  <c r="J32" i="39" s="1"/>
  <c r="N32" i="39" s="1"/>
  <c r="H31" i="39"/>
  <c r="I31" i="39" s="1"/>
  <c r="J31" i="39" s="1"/>
  <c r="N31" i="39" s="1"/>
  <c r="H30" i="39"/>
  <c r="I30" i="39" s="1"/>
  <c r="J30" i="39" s="1"/>
  <c r="N30" i="39" s="1"/>
  <c r="H29" i="39"/>
  <c r="I29" i="39" s="1"/>
  <c r="J29" i="39" s="1"/>
  <c r="N29" i="39" s="1"/>
  <c r="H28" i="39"/>
  <c r="I28" i="39" s="1"/>
  <c r="J28" i="39" s="1"/>
  <c r="N28" i="39" s="1"/>
  <c r="H27" i="39"/>
  <c r="I27" i="39" s="1"/>
  <c r="J27" i="39" s="1"/>
  <c r="N27" i="39" s="1"/>
  <c r="H26" i="39"/>
  <c r="I26" i="39" s="1"/>
  <c r="J26" i="39" s="1"/>
  <c r="N26" i="39" s="1"/>
  <c r="H25" i="39"/>
  <c r="I25" i="39" s="1"/>
  <c r="J25" i="39" s="1"/>
  <c r="N25" i="39" s="1"/>
  <c r="H24" i="39"/>
  <c r="I24" i="39" s="1"/>
  <c r="J24" i="39" s="1"/>
  <c r="N24" i="39" s="1"/>
  <c r="H23" i="39"/>
  <c r="I23" i="39" s="1"/>
  <c r="J23" i="39" s="1"/>
  <c r="N23" i="39" s="1"/>
  <c r="H22" i="39"/>
  <c r="I22" i="39" s="1"/>
  <c r="J22" i="39" s="1"/>
  <c r="N22" i="39" s="1"/>
  <c r="H21" i="39"/>
  <c r="I21" i="39" s="1"/>
  <c r="J21" i="39" s="1"/>
  <c r="N21" i="39" s="1"/>
  <c r="H20" i="39"/>
  <c r="I20" i="39" s="1"/>
  <c r="J20" i="39" s="1"/>
  <c r="N20" i="39" s="1"/>
  <c r="H19" i="39"/>
  <c r="I19" i="39" s="1"/>
  <c r="J19" i="39" s="1"/>
  <c r="N19" i="39" s="1"/>
  <c r="H18" i="39"/>
  <c r="I18" i="39" s="1"/>
  <c r="J18" i="39" s="1"/>
  <c r="N18" i="39" s="1"/>
  <c r="H17" i="39"/>
  <c r="I17" i="39" s="1"/>
  <c r="J17" i="39" s="1"/>
  <c r="N17" i="39" s="1"/>
  <c r="H16" i="39"/>
  <c r="I16" i="39" s="1"/>
  <c r="J16" i="39" s="1"/>
  <c r="N16" i="39" s="1"/>
  <c r="H15" i="39"/>
  <c r="I15" i="39" s="1"/>
  <c r="J15" i="39" s="1"/>
  <c r="N15" i="39" s="1"/>
  <c r="H14" i="39"/>
  <c r="I14" i="39" s="1"/>
  <c r="J14" i="39" s="1"/>
  <c r="N14" i="39" s="1"/>
  <c r="H13" i="39"/>
  <c r="I13" i="39" s="1"/>
  <c r="J13" i="39" s="1"/>
  <c r="N13" i="39" s="1"/>
  <c r="H12" i="39"/>
  <c r="I12" i="39" s="1"/>
  <c r="J12" i="39" s="1"/>
  <c r="N12" i="39" s="1"/>
  <c r="H11" i="39"/>
  <c r="I11" i="39" s="1"/>
  <c r="J11" i="39" s="1"/>
  <c r="N11" i="39" s="1"/>
  <c r="H10" i="39"/>
  <c r="H9" i="39"/>
  <c r="H8" i="39"/>
  <c r="H7" i="39"/>
  <c r="H6" i="39"/>
  <c r="I6" i="33"/>
  <c r="M6" i="33" s="1"/>
  <c r="D55" i="1" l="1"/>
  <c r="D54" i="1"/>
  <c r="D53" i="1"/>
  <c r="D52" i="1"/>
  <c r="C52" i="1"/>
  <c r="C55" i="1"/>
  <c r="C53" i="1"/>
  <c r="I10" i="39"/>
  <c r="J10" i="39" s="1"/>
  <c r="N10" i="39" s="1"/>
  <c r="G38" i="40"/>
  <c r="G37" i="40"/>
  <c r="G35" i="40"/>
  <c r="G36" i="40"/>
  <c r="F37" i="40"/>
  <c r="F36" i="40"/>
  <c r="F38" i="40"/>
  <c r="F35" i="40"/>
  <c r="I9" i="39"/>
  <c r="J9" i="39" s="1"/>
  <c r="N9" i="39" s="1"/>
  <c r="I8" i="39"/>
  <c r="J8" i="39" s="1"/>
  <c r="N8" i="39" s="1"/>
  <c r="E36" i="40"/>
  <c r="E37" i="40"/>
  <c r="E35" i="40"/>
  <c r="E38" i="40"/>
  <c r="I7" i="39"/>
  <c r="J7" i="39" s="1"/>
  <c r="N7" i="39" s="1"/>
  <c r="D38" i="40"/>
  <c r="D36" i="40"/>
  <c r="D37" i="40"/>
  <c r="D35" i="40"/>
  <c r="I6" i="39"/>
  <c r="J6" i="39" s="1"/>
  <c r="N6" i="39" s="1"/>
  <c r="C38" i="40"/>
  <c r="C37" i="40"/>
  <c r="C36" i="40"/>
  <c r="C35" i="40"/>
  <c r="D19" i="26"/>
  <c r="F22" i="36"/>
  <c r="J46" i="39" l="1"/>
  <c r="N46" i="39"/>
  <c r="F29" i="40" s="1"/>
  <c r="J46" i="33"/>
  <c r="E41" i="1" s="1"/>
  <c r="B46" i="33"/>
  <c r="F22" i="40" l="1"/>
  <c r="I43" i="1"/>
  <c r="I42" i="1"/>
  <c r="I41" i="1"/>
  <c r="E38" i="1"/>
  <c r="E39" i="1" s="1"/>
  <c r="I46" i="33"/>
  <c r="M46" i="33" l="1"/>
  <c r="I39" i="1" l="1"/>
  <c r="I38" i="1"/>
  <c r="F12" i="36" l="1"/>
  <c r="F25" i="36" s="1"/>
  <c r="F28"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Mazotti Benoît</author>
  </authors>
  <commentList>
    <comment ref="A5" authorId="0" shapeId="0" xr:uid="{00000000-0006-0000-0100-000001000000}">
      <text>
        <r>
          <rPr>
            <b/>
            <sz val="9"/>
            <color indexed="81"/>
            <rFont val="Tahoma"/>
            <family val="2"/>
          </rPr>
          <t xml:space="preserve">Source Data:
</t>
        </r>
        <r>
          <rPr>
            <sz val="9"/>
            <color indexed="81"/>
            <rFont val="Tahoma"/>
            <family val="2"/>
          </rPr>
          <t>SIG via Forestier de triage</t>
        </r>
      </text>
    </comment>
    <comment ref="B5" authorId="0" shapeId="0" xr:uid="{00000000-0006-0000-0100-000002000000}">
      <text>
        <r>
          <rPr>
            <b/>
            <sz val="9"/>
            <color indexed="81"/>
            <rFont val="Tahoma"/>
            <family val="2"/>
          </rPr>
          <t xml:space="preserve">Source Data:
</t>
        </r>
        <r>
          <rPr>
            <sz val="9"/>
            <color indexed="81"/>
            <rFont val="Tahoma"/>
            <family val="2"/>
          </rPr>
          <t>Prédéfini via SIG par la centrale SFN</t>
        </r>
      </text>
    </comment>
    <comment ref="C5" authorId="0" shapeId="0" xr:uid="{00000000-0006-0000-0100-000003000000}">
      <text>
        <r>
          <rPr>
            <b/>
            <sz val="9"/>
            <color indexed="81"/>
            <rFont val="Tahoma"/>
            <family val="2"/>
          </rPr>
          <t>Source Data:</t>
        </r>
        <r>
          <rPr>
            <sz val="9"/>
            <color indexed="81"/>
            <rFont val="Tahoma"/>
            <family val="2"/>
          </rPr>
          <t xml:space="preserve">
Prédéfini via SIG par la centrale SFN</t>
        </r>
      </text>
    </comment>
    <comment ref="D5" authorId="0" shapeId="0" xr:uid="{00000000-0006-0000-0100-000004000000}">
      <text>
        <r>
          <rPr>
            <b/>
            <sz val="9"/>
            <color indexed="81"/>
            <rFont val="Tahoma"/>
            <family val="2"/>
          </rPr>
          <t xml:space="preserve">Source Data:
</t>
        </r>
        <r>
          <rPr>
            <sz val="9"/>
            <color indexed="81"/>
            <rFont val="Tahoma"/>
            <family val="2"/>
          </rPr>
          <t>Prédéfini via SIG par la centrale SFN.</t>
        </r>
      </text>
    </comment>
    <comment ref="E5" authorId="0" shapeId="0" xr:uid="{00000000-0006-0000-0100-000005000000}">
      <text>
        <r>
          <rPr>
            <b/>
            <sz val="9"/>
            <color indexed="81"/>
            <rFont val="Tahoma"/>
            <family val="2"/>
          </rPr>
          <t xml:space="preserve">Source Data:
</t>
        </r>
        <r>
          <rPr>
            <sz val="9"/>
            <color indexed="81"/>
            <rFont val="Tahoma"/>
            <family val="2"/>
          </rPr>
          <t>Pré-défini par la centrale SFN.
Peut-être modifié par le forestier (cf. directive)</t>
        </r>
      </text>
    </comment>
    <comment ref="F5" authorId="0" shapeId="0" xr:uid="{00000000-0006-0000-0100-000006000000}">
      <text>
        <r>
          <rPr>
            <b/>
            <sz val="9"/>
            <color indexed="81"/>
            <rFont val="Tahoma"/>
            <family val="2"/>
          </rPr>
          <t xml:space="preserve">Source Data:
</t>
        </r>
        <r>
          <rPr>
            <sz val="9"/>
            <color indexed="81"/>
            <rFont val="Tahoma"/>
            <family val="2"/>
          </rPr>
          <t>A définir par le forestier</t>
        </r>
      </text>
    </comment>
    <comment ref="G5" authorId="0" shapeId="0" xr:uid="{00000000-0006-0000-0100-000007000000}">
      <text>
        <r>
          <rPr>
            <b/>
            <sz val="9"/>
            <color indexed="81"/>
            <rFont val="Tahoma"/>
            <family val="2"/>
          </rPr>
          <t xml:space="preserve">Source Data:
</t>
        </r>
        <r>
          <rPr>
            <sz val="9"/>
            <color indexed="81"/>
            <rFont val="Tahoma"/>
            <family val="2"/>
          </rPr>
          <t>Automatique - formule</t>
        </r>
      </text>
    </comment>
    <comment ref="H5" authorId="0" shapeId="0" xr:uid="{00000000-0006-0000-0100-000008000000}">
      <text>
        <r>
          <rPr>
            <b/>
            <sz val="9"/>
            <color indexed="81"/>
            <rFont val="Tahoma"/>
            <family val="2"/>
          </rPr>
          <t xml:space="preserve">Source Data:
</t>
        </r>
        <r>
          <rPr>
            <sz val="9"/>
            <color indexed="81"/>
            <rFont val="Tahoma"/>
            <family val="2"/>
          </rPr>
          <t>Automatique - formule</t>
        </r>
      </text>
    </comment>
    <comment ref="I5" authorId="0" shapeId="0" xr:uid="{00000000-0006-0000-0100-000009000000}">
      <text>
        <r>
          <rPr>
            <b/>
            <sz val="9"/>
            <color indexed="81"/>
            <rFont val="Tahoma"/>
            <family val="2"/>
          </rPr>
          <t xml:space="preserve">Source Data:
</t>
        </r>
        <r>
          <rPr>
            <sz val="9"/>
            <color indexed="81"/>
            <rFont val="Tahoma"/>
            <family val="2"/>
          </rPr>
          <t>Automatique - formule</t>
        </r>
      </text>
    </comment>
    <comment ref="J5" authorId="0" shapeId="0" xr:uid="{00000000-0006-0000-0100-00000A000000}">
      <text>
        <r>
          <rPr>
            <b/>
            <sz val="9"/>
            <color indexed="81"/>
            <rFont val="Tahoma"/>
            <family val="2"/>
          </rPr>
          <t xml:space="preserve">Source Data:
</t>
        </r>
        <r>
          <rPr>
            <sz val="9"/>
            <color indexed="81"/>
            <rFont val="Tahoma"/>
            <family val="2"/>
          </rPr>
          <t>A définir par le forestier</t>
        </r>
      </text>
    </comment>
    <comment ref="K5" authorId="0" shapeId="0" xr:uid="{00000000-0006-0000-0100-00000B000000}">
      <text>
        <r>
          <rPr>
            <b/>
            <sz val="9"/>
            <color indexed="81"/>
            <rFont val="Tahoma"/>
            <family val="2"/>
          </rPr>
          <t xml:space="preserve">Source Data:
</t>
        </r>
        <r>
          <rPr>
            <sz val="9"/>
            <color indexed="81"/>
            <rFont val="Tahoma"/>
            <family val="2"/>
          </rPr>
          <t>Automatique - formuler</t>
        </r>
      </text>
    </comment>
    <comment ref="L5" authorId="0" shapeId="0" xr:uid="{00000000-0006-0000-0100-00000C000000}">
      <text>
        <r>
          <rPr>
            <b/>
            <sz val="9"/>
            <color indexed="81"/>
            <rFont val="Tahoma"/>
            <family val="2"/>
          </rPr>
          <t>Source Data:</t>
        </r>
        <r>
          <rPr>
            <sz val="9"/>
            <color indexed="81"/>
            <rFont val="Tahoma"/>
            <family val="2"/>
          </rPr>
          <t xml:space="preserve">
Automatique - formule</t>
        </r>
      </text>
    </comment>
    <comment ref="M5" authorId="0" shapeId="0" xr:uid="{00000000-0006-0000-0100-00000D000000}">
      <text>
        <r>
          <rPr>
            <b/>
            <sz val="9"/>
            <color indexed="81"/>
            <rFont val="Tahoma"/>
            <family val="2"/>
          </rPr>
          <t xml:space="preserve">Source Data:
</t>
        </r>
        <r>
          <rPr>
            <sz val="9"/>
            <color indexed="81"/>
            <rFont val="Tahoma"/>
            <family val="2"/>
          </rPr>
          <t>Automatique - formule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Mazotti Benoît</author>
  </authors>
  <commentList>
    <comment ref="A5" authorId="0" shapeId="0" xr:uid="{00000000-0006-0000-0500-000001000000}">
      <text>
        <r>
          <rPr>
            <b/>
            <sz val="9"/>
            <color indexed="81"/>
            <rFont val="Tahoma"/>
            <family val="2"/>
          </rPr>
          <t xml:space="preserve">Source Data:
</t>
        </r>
        <r>
          <rPr>
            <sz val="9"/>
            <color indexed="81"/>
            <rFont val="Tahoma"/>
            <family val="2"/>
          </rPr>
          <t>SIG via Forestier de triage</t>
        </r>
      </text>
    </comment>
    <comment ref="B5" authorId="0" shapeId="0" xr:uid="{00000000-0006-0000-0500-000002000000}">
      <text>
        <r>
          <rPr>
            <b/>
            <sz val="9"/>
            <color indexed="81"/>
            <rFont val="Tahoma"/>
            <family val="2"/>
          </rPr>
          <t>Source Data :</t>
        </r>
        <r>
          <rPr>
            <sz val="9"/>
            <color indexed="81"/>
            <rFont val="Tahoma"/>
            <family val="2"/>
          </rPr>
          <t xml:space="preserve">
Forestier de triage</t>
        </r>
      </text>
    </comment>
    <comment ref="C5" authorId="0" shapeId="0" xr:uid="{00000000-0006-0000-0500-000003000000}">
      <text>
        <r>
          <rPr>
            <b/>
            <sz val="9"/>
            <color indexed="81"/>
            <rFont val="Tahoma"/>
            <family val="2"/>
          </rPr>
          <t xml:space="preserve">Source Data:
</t>
        </r>
        <r>
          <rPr>
            <sz val="9"/>
            <color indexed="81"/>
            <rFont val="Tahoma"/>
            <family val="2"/>
          </rPr>
          <t>Prédéfini via SIG par la centrale SFN</t>
        </r>
      </text>
    </comment>
    <comment ref="D5" authorId="0" shapeId="0" xr:uid="{00000000-0006-0000-0500-000004000000}">
      <text>
        <r>
          <rPr>
            <b/>
            <sz val="9"/>
            <color indexed="81"/>
            <rFont val="Tahoma"/>
            <family val="2"/>
          </rPr>
          <t>Source Data:</t>
        </r>
        <r>
          <rPr>
            <sz val="9"/>
            <color indexed="81"/>
            <rFont val="Tahoma"/>
            <family val="2"/>
          </rPr>
          <t xml:space="preserve">
Prédéfini via SIG par la centrale SFN</t>
        </r>
      </text>
    </comment>
    <comment ref="E5" authorId="0" shapeId="0" xr:uid="{00000000-0006-0000-0500-000005000000}">
      <text>
        <r>
          <rPr>
            <b/>
            <sz val="9"/>
            <color indexed="81"/>
            <rFont val="Tahoma"/>
            <family val="2"/>
          </rPr>
          <t xml:space="preserve">Source Data:
</t>
        </r>
        <r>
          <rPr>
            <sz val="9"/>
            <color indexed="81"/>
            <rFont val="Tahoma"/>
            <family val="2"/>
          </rPr>
          <t>Prédéfini via SIG par la centrale SFN.</t>
        </r>
      </text>
    </comment>
    <comment ref="F5" authorId="0" shapeId="0" xr:uid="{00000000-0006-0000-0500-000006000000}">
      <text>
        <r>
          <rPr>
            <b/>
            <sz val="9"/>
            <color indexed="81"/>
            <rFont val="Tahoma"/>
            <family val="2"/>
          </rPr>
          <t xml:space="preserve">Source Data:
</t>
        </r>
        <r>
          <rPr>
            <sz val="9"/>
            <color indexed="81"/>
            <rFont val="Tahoma"/>
            <family val="2"/>
          </rPr>
          <t>Pré-défini par la centrale SFN.
Peut-être modifié par le forestier (cf. directive)</t>
        </r>
      </text>
    </comment>
    <comment ref="G5" authorId="0" shapeId="0" xr:uid="{00000000-0006-0000-0500-000007000000}">
      <text>
        <r>
          <rPr>
            <b/>
            <sz val="9"/>
            <color indexed="81"/>
            <rFont val="Tahoma"/>
            <family val="2"/>
          </rPr>
          <t xml:space="preserve">Source Data:
</t>
        </r>
        <r>
          <rPr>
            <sz val="9"/>
            <color indexed="81"/>
            <rFont val="Tahoma"/>
            <family val="2"/>
          </rPr>
          <t>A définir par le forestier</t>
        </r>
      </text>
    </comment>
    <comment ref="H5" authorId="0" shapeId="0" xr:uid="{00000000-0006-0000-0500-000008000000}">
      <text>
        <r>
          <rPr>
            <b/>
            <sz val="9"/>
            <color indexed="81"/>
            <rFont val="Tahoma"/>
            <family val="2"/>
          </rPr>
          <t xml:space="preserve">Source Data:
</t>
        </r>
        <r>
          <rPr>
            <sz val="9"/>
            <color indexed="81"/>
            <rFont val="Tahoma"/>
            <family val="2"/>
          </rPr>
          <t>Automatique - formule</t>
        </r>
      </text>
    </comment>
    <comment ref="I5" authorId="0" shapeId="0" xr:uid="{00000000-0006-0000-0500-000009000000}">
      <text>
        <r>
          <rPr>
            <b/>
            <sz val="9"/>
            <color indexed="81"/>
            <rFont val="Tahoma"/>
            <family val="2"/>
          </rPr>
          <t xml:space="preserve">Source Data:
</t>
        </r>
        <r>
          <rPr>
            <sz val="9"/>
            <color indexed="81"/>
            <rFont val="Tahoma"/>
            <family val="2"/>
          </rPr>
          <t>Automatique - formule</t>
        </r>
      </text>
    </comment>
    <comment ref="J5" authorId="0" shapeId="0" xr:uid="{00000000-0006-0000-0500-00000A000000}">
      <text>
        <r>
          <rPr>
            <b/>
            <sz val="9"/>
            <color indexed="81"/>
            <rFont val="Tahoma"/>
            <family val="2"/>
          </rPr>
          <t xml:space="preserve">Source Data:
</t>
        </r>
        <r>
          <rPr>
            <sz val="9"/>
            <color indexed="81"/>
            <rFont val="Tahoma"/>
            <family val="2"/>
          </rPr>
          <t>Automatique - formule</t>
        </r>
      </text>
    </comment>
    <comment ref="K5" authorId="0" shapeId="0" xr:uid="{00000000-0006-0000-0500-00000B000000}">
      <text>
        <r>
          <rPr>
            <b/>
            <sz val="9"/>
            <color indexed="81"/>
            <rFont val="Tahoma"/>
            <family val="2"/>
          </rPr>
          <t xml:space="preserve">Source Data:
</t>
        </r>
        <r>
          <rPr>
            <sz val="9"/>
            <color indexed="81"/>
            <rFont val="Tahoma"/>
            <family val="2"/>
          </rPr>
          <t>A définir par le forestier</t>
        </r>
      </text>
    </comment>
    <comment ref="L5" authorId="0" shapeId="0" xr:uid="{00000000-0006-0000-0500-00000C000000}">
      <text>
        <r>
          <rPr>
            <b/>
            <sz val="9"/>
            <color indexed="81"/>
            <rFont val="Tahoma"/>
            <family val="2"/>
          </rPr>
          <t xml:space="preserve">Source Data:
</t>
        </r>
        <r>
          <rPr>
            <sz val="9"/>
            <color indexed="81"/>
            <rFont val="Tahoma"/>
            <family val="2"/>
          </rPr>
          <t>Automatique - formuler</t>
        </r>
      </text>
    </comment>
    <comment ref="M5" authorId="0" shapeId="0" xr:uid="{00000000-0006-0000-0500-00000D000000}">
      <text>
        <r>
          <rPr>
            <b/>
            <sz val="9"/>
            <color indexed="81"/>
            <rFont val="Tahoma"/>
            <family val="2"/>
          </rPr>
          <t>Source Data:</t>
        </r>
        <r>
          <rPr>
            <sz val="9"/>
            <color indexed="81"/>
            <rFont val="Tahoma"/>
            <family val="2"/>
          </rPr>
          <t xml:space="preserve">
Automatique - formule</t>
        </r>
      </text>
    </comment>
    <comment ref="N5" authorId="0" shapeId="0" xr:uid="{00000000-0006-0000-0500-00000E000000}">
      <text>
        <r>
          <rPr>
            <b/>
            <sz val="9"/>
            <color indexed="81"/>
            <rFont val="Tahoma"/>
            <family val="2"/>
          </rPr>
          <t xml:space="preserve">Source Data:
</t>
        </r>
        <r>
          <rPr>
            <sz val="9"/>
            <color indexed="81"/>
            <rFont val="Tahoma"/>
            <family val="2"/>
          </rPr>
          <t>Automatique - formule</t>
        </r>
      </text>
    </comment>
  </commentList>
</comments>
</file>

<file path=xl/sharedStrings.xml><?xml version="1.0" encoding="utf-8"?>
<sst xmlns="http://schemas.openxmlformats.org/spreadsheetml/2006/main" count="382" uniqueCount="264">
  <si>
    <t>ha</t>
  </si>
  <si>
    <t>m3</t>
  </si>
  <si>
    <t>Total</t>
  </si>
  <si>
    <t>Frs.</t>
  </si>
  <si>
    <t>-</t>
  </si>
  <si>
    <t>Adresse</t>
  </si>
  <si>
    <t>SUBVENTION</t>
  </si>
  <si>
    <t>bois de service 2a, 3a/b</t>
  </si>
  <si>
    <t>lot 22</t>
  </si>
  <si>
    <t>liste cubage Müller</t>
  </si>
  <si>
    <t>99-1</t>
  </si>
  <si>
    <t>copeaux</t>
  </si>
  <si>
    <t>fourniture Müller</t>
  </si>
  <si>
    <t>bulletin livraison (1 stère = 0.75 m3)</t>
  </si>
  <si>
    <t>99-5</t>
  </si>
  <si>
    <t>bois d'industrie</t>
  </si>
  <si>
    <t>épicéa frais</t>
  </si>
  <si>
    <t>bulletin livr. poid (1 t = 1.3 m3 estimé)</t>
  </si>
  <si>
    <t>98-23</t>
  </si>
  <si>
    <t>bois de chauffage</t>
  </si>
  <si>
    <t>hêtre</t>
  </si>
  <si>
    <t>estimation basée sur mensuration sommaire</t>
  </si>
  <si>
    <t>99-15</t>
  </si>
  <si>
    <t>liste cubage Meyer</t>
  </si>
  <si>
    <t>99-66</t>
  </si>
  <si>
    <t>bois bostryché</t>
  </si>
  <si>
    <t xml:space="preserve">bois de service </t>
  </si>
  <si>
    <t>Didier Castella</t>
  </si>
  <si>
    <t>Classe 1</t>
  </si>
  <si>
    <t>Classe 2</t>
  </si>
  <si>
    <t>Classe 3</t>
  </si>
  <si>
    <t>Classe 4</t>
  </si>
  <si>
    <t>Classe 5</t>
  </si>
  <si>
    <t>Cat 1</t>
  </si>
  <si>
    <t>Cat 2</t>
  </si>
  <si>
    <t xml:space="preserve">Cat 3 </t>
  </si>
  <si>
    <t>Cat 4</t>
  </si>
  <si>
    <r>
      <t>m</t>
    </r>
    <r>
      <rPr>
        <vertAlign val="superscript"/>
        <sz val="10"/>
        <rFont val="Times New Roman"/>
        <family val="1"/>
      </rPr>
      <t>3</t>
    </r>
    <r>
      <rPr>
        <sz val="10"/>
        <rFont val="Times New Roman"/>
        <family val="1"/>
      </rPr>
      <t xml:space="preserve"> </t>
    </r>
  </si>
  <si>
    <t>&lt; 35 %</t>
  </si>
  <si>
    <t>35 - 50 %</t>
  </si>
  <si>
    <t>Matrice: "Importance fonction de protection (classes)" - "Coûts de l'intervention (Catégorie)"</t>
  </si>
  <si>
    <t>Montants en francs</t>
  </si>
  <si>
    <t>/</t>
  </si>
  <si>
    <t>%</t>
  </si>
  <si>
    <t xml:space="preserve"> </t>
  </si>
  <si>
    <r>
      <t xml:space="preserve">Direction des institutions, de l'agriculture
et des forêts </t>
    </r>
    <r>
      <rPr>
        <b/>
        <sz val="8"/>
        <rFont val="Arial"/>
        <family val="2"/>
      </rPr>
      <t>DIAF</t>
    </r>
    <r>
      <rPr>
        <sz val="8"/>
        <rFont val="Arial"/>
        <family val="2"/>
      </rPr>
      <t xml:space="preserve">
Direktion der Institutionen und der Land-
und Forstwirtschaft</t>
    </r>
    <r>
      <rPr>
        <b/>
        <sz val="8"/>
        <rFont val="Arial"/>
        <family val="2"/>
      </rPr>
      <t xml:space="preserve"> ILFD</t>
    </r>
  </si>
  <si>
    <r>
      <t>m</t>
    </r>
    <r>
      <rPr>
        <vertAlign val="superscript"/>
        <sz val="10"/>
        <color theme="1"/>
        <rFont val="Times New Roman"/>
        <family val="1"/>
      </rPr>
      <t>3</t>
    </r>
    <r>
      <rPr>
        <sz val="10"/>
        <color theme="1"/>
        <rFont val="Times New Roman"/>
        <family val="1"/>
      </rPr>
      <t xml:space="preserve"> </t>
    </r>
  </si>
  <si>
    <t>Frs/ha</t>
  </si>
  <si>
    <r>
      <t>m</t>
    </r>
    <r>
      <rPr>
        <vertAlign val="superscript"/>
        <sz val="10"/>
        <color theme="1"/>
        <rFont val="Times New Roman"/>
        <family val="1"/>
      </rPr>
      <t>3</t>
    </r>
    <r>
      <rPr>
        <sz val="10"/>
        <color theme="1"/>
        <rFont val="Times New Roman"/>
        <family val="1"/>
      </rPr>
      <t>/ha</t>
    </r>
  </si>
  <si>
    <r>
      <t xml:space="preserve">Service des forêts et de la nature </t>
    </r>
    <r>
      <rPr>
        <b/>
        <sz val="8"/>
        <rFont val="Arial"/>
        <family val="2"/>
      </rPr>
      <t>SFN</t>
    </r>
    <r>
      <rPr>
        <sz val="8"/>
        <rFont val="Arial"/>
        <family val="2"/>
      </rPr>
      <t xml:space="preserve">
Amt für Wald und Natur </t>
    </r>
    <r>
      <rPr>
        <b/>
        <sz val="8"/>
        <rFont val="Arial"/>
        <family val="2"/>
      </rPr>
      <t>WNA</t>
    </r>
  </si>
  <si>
    <r>
      <t>Service des forêts et de la nature</t>
    </r>
    <r>
      <rPr>
        <b/>
        <sz val="8"/>
        <rFont val="Arial"/>
        <family val="2"/>
      </rPr>
      <t xml:space="preserve"> SFN</t>
    </r>
    <r>
      <rPr>
        <sz val="8"/>
        <rFont val="Arial"/>
        <family val="2"/>
      </rPr>
      <t xml:space="preserve">
Amt für Wald und Natur </t>
    </r>
    <r>
      <rPr>
        <b/>
        <sz val="8"/>
        <rFont val="Arial"/>
        <family val="2"/>
      </rPr>
      <t>WNA</t>
    </r>
  </si>
  <si>
    <r>
      <t xml:space="preserve">Service des forêts et de la nature </t>
    </r>
    <r>
      <rPr>
        <b/>
        <sz val="8"/>
        <rFont val="Arial"/>
        <family val="2"/>
      </rPr>
      <t xml:space="preserve">SFN
</t>
    </r>
    <r>
      <rPr>
        <sz val="8"/>
        <rFont val="Arial"/>
        <family val="2"/>
      </rPr>
      <t xml:space="preserve">Amt für Wald und Natur </t>
    </r>
    <r>
      <rPr>
        <b/>
        <sz val="8"/>
        <rFont val="Arial"/>
        <family val="2"/>
      </rPr>
      <t>WNA</t>
    </r>
  </si>
  <si>
    <t>Subvention :</t>
  </si>
  <si>
    <t>50 - 80 %</t>
  </si>
  <si>
    <t>&gt; 80 %</t>
  </si>
  <si>
    <t>Vertrag zur Gewährung einer Subvention</t>
  </si>
  <si>
    <t>für ein Eingriffsprogramm im Rahmen der Schutzwaldpflege (oder eine lokalisierte Massnahme)</t>
  </si>
  <si>
    <t>zwischen</t>
  </si>
  <si>
    <t>Staat Freiburg, vertreten durch die Direktion der Institutionen und der Land- und Forstwirtschaft (ILFD)</t>
  </si>
  <si>
    <t>und</t>
  </si>
  <si>
    <t>welche sich verpflichtet, die Massnahmen auf wirtschaftliche Weise, innerhalb der gesetzten Fristen, gemäss dem Projekt, den gesetzlichen Bestimmungen, den fachlichen Standards und den Regeln der Kunst auszuführen.</t>
  </si>
  <si>
    <t>Gesetzliche Grundlagen und Referenzen:</t>
  </si>
  <si>
    <t>Weisung des Amts für Wald und Natur (WNA), Schutzwald</t>
  </si>
  <si>
    <t>TRÄGERSCHAFT</t>
  </si>
  <si>
    <t>Name</t>
  </si>
  <si>
    <t>PLZ, Ort</t>
  </si>
  <si>
    <t>Code Lieferant SAP</t>
  </si>
  <si>
    <t>Zahlungsadresse</t>
  </si>
  <si>
    <t>Telefonnummer</t>
  </si>
  <si>
    <t>Zentrumskoordinaten</t>
  </si>
  <si>
    <t>Gemeindegebiet</t>
  </si>
  <si>
    <t>Vertreter</t>
  </si>
  <si>
    <t>Funktion</t>
  </si>
  <si>
    <t>LOKALISIERUNG</t>
  </si>
  <si>
    <t>Forstkreis</t>
  </si>
  <si>
    <t>Forstrevier</t>
  </si>
  <si>
    <t>NAME DES PROJEKTS</t>
  </si>
  <si>
    <t>Projektnummer</t>
  </si>
  <si>
    <t>Vertrag ILFD Nr.</t>
  </si>
  <si>
    <t>Gesamte behandelte Fläche</t>
  </si>
  <si>
    <t>Gesamte geplante Subvention</t>
  </si>
  <si>
    <t>Fr/ha</t>
  </si>
  <si>
    <t>Fr</t>
  </si>
  <si>
    <t>Genutztes Holzvolumen (gemäss Beilage)</t>
  </si>
  <si>
    <t>Gerücktes Holz (Schätzung)</t>
  </si>
  <si>
    <t>Im Bestand liegengelassen (Schätzung)</t>
  </si>
  <si>
    <t>Totholz in Wildbächen  (Schätzung, max 10%)</t>
  </si>
  <si>
    <t>Gerückt mit Traktor/ liegengel. Holz</t>
  </si>
  <si>
    <t>Gerückt mit Seilkran</t>
  </si>
  <si>
    <t>Gerückt mit Helikopter</t>
  </si>
  <si>
    <t>% behandelten Fläche</t>
  </si>
  <si>
    <t>DETAILS DER INDIKATOREN</t>
  </si>
  <si>
    <t>Klasse 1</t>
  </si>
  <si>
    <t>Klasse 2</t>
  </si>
  <si>
    <t>Klasse 3</t>
  </si>
  <si>
    <t>Klasse 4</t>
  </si>
  <si>
    <t>Klasse 5</t>
  </si>
  <si>
    <t>Kat. 1</t>
  </si>
  <si>
    <t>Kat. 2</t>
  </si>
  <si>
    <t xml:space="preserve">Kat. 3 </t>
  </si>
  <si>
    <t>Kat. 4</t>
  </si>
  <si>
    <t xml:space="preserve">Kostenvoranschlag einer lokalisierten Massnahme : </t>
  </si>
  <si>
    <t>BEURTEILUNG DER SCHUTZWÄLDER IM PERIMETER</t>
  </si>
  <si>
    <t>Sind alle SW im Perimeter beurteilt ?</t>
  </si>
  <si>
    <t>Wurde das Monitoring für die Priorisierung der Massnahmen verwendet ?</t>
  </si>
  <si>
    <t xml:space="preserve">Enthält das Programm Massnahmen entlang der Wildbäche ? </t>
  </si>
  <si>
    <t>Wurden nahegelegene Weiserflächen als Referenz benutzt und gleichzeitig aufdatiert?</t>
  </si>
  <si>
    <t>Verbesserung der Erschliessung im Perimeter</t>
  </si>
  <si>
    <t>keine</t>
  </si>
  <si>
    <t>geplant</t>
  </si>
  <si>
    <t>im Gang, Proj.Nr.:</t>
  </si>
  <si>
    <t>MITBERICHT</t>
  </si>
  <si>
    <t>Der Leiter/ die Leiterin Forstkreis bestätigt, dass die geplanten Massnahmen und Arbeiten den Weisungen des Amts entsprechen und er/sie die Genehmigung des  Projekts und der Beiträge befürwortet.</t>
  </si>
  <si>
    <t>Ort, Datum :</t>
  </si>
  <si>
    <t>Leiter / Leiterin Forstkreis</t>
  </si>
  <si>
    <t>Die Subventionierung mit Einbezug eines Bundesbeitrags gemäss der Programmvereinbarung Kanton - Bund wird genehmigt (Art. 64c WSG)</t>
  </si>
  <si>
    <t>Gesetz vom 2. März 1999 über den Wald und den Schutz vor Naturereignissen,  Art. 64c</t>
  </si>
  <si>
    <t>ja</t>
  </si>
  <si>
    <t>nein</t>
  </si>
  <si>
    <t>Betrag</t>
  </si>
  <si>
    <t xml:space="preserve">  analytisch  </t>
  </si>
  <si>
    <t xml:space="preserve"> finanziell </t>
  </si>
  <si>
    <t>Gesamte Subvention</t>
  </si>
  <si>
    <t>davon Anteil Bund</t>
  </si>
  <si>
    <t>ha geplant</t>
  </si>
  <si>
    <t>Anteil Bund [Fr]</t>
  </si>
  <si>
    <t>Jahr</t>
  </si>
  <si>
    <t>Termin für Einreichung der Schlussabrechnung</t>
  </si>
  <si>
    <t>Die Auszahlung des Beitrags erfolgt im Rahmen der verfügbaren Kredite, nach Vorweisung der Abrechnungsunterlagen entsprechend den Bedingungen des Weisungen des Amts und unter Vorbehalt der Einhaltung allfälliger Bedingungen, welche mit der vorliegenden Genehmigung verbunden sind.</t>
  </si>
  <si>
    <t>Die Ausführungsplanung der Massnahmen (Projektdauer) sieht einen Zeitraum vor, welcher die Bezugsperiode der laufenden Vertragsvereinbarung Kanton - Bund  überschreitet. Dieser Teil der Vertrags als provisorische Vereinbarung zu betrachten.</t>
  </si>
  <si>
    <t>Diese provisorische Verpflichtung ist gegenseitig. Sie erhält einen definitiven Charakter für die Vertragsparteien, falls diese Leistungen in der nachfolgenden Vertragsvereinbarung Kanton - Bund integriert werden können.</t>
  </si>
  <si>
    <t>Provisorisch vorgesehener Beitrag</t>
  </si>
  <si>
    <t>Fr.</t>
  </si>
  <si>
    <t xml:space="preserve">Für Teilabrechnungen wird der durchschnittliche geplante Beitrag pro ha für die Berechnung der ausbezahlten Subvention  verwendet. Bei der Schlussabrechnung erfolgt eine Neuberechnung aufgrund der effektiv behandelten Flächen und der insgesamt auszuzahlende Subventionsbetrag wird entspechend neu berechnet. Treten bei den Teilabrechnungen grosse Abweichungen gegenüber der Planung auf, können Korrekturen schon vor der Schlussaberechnung erfolgen. </t>
  </si>
  <si>
    <t>WEITERE AUFLAGEN UND BEDINGUNGEN:</t>
  </si>
  <si>
    <t>UNTERSCHRIFTEN</t>
  </si>
  <si>
    <t>Ort, Datum</t>
  </si>
  <si>
    <t>Freiburg, den</t>
  </si>
  <si>
    <t>Die Trägerschaft</t>
  </si>
  <si>
    <t>Direktion der Institutionen und der Land- und Forstwirtschaft</t>
  </si>
  <si>
    <t>Staatsrat, Direktor</t>
  </si>
  <si>
    <t>VERTEILER</t>
  </si>
  <si>
    <t xml:space="preserve">Das Original und eine elektronische Version werden beim Amt aufbewahrt. </t>
  </si>
  <si>
    <t>Beilage:</t>
  </si>
  <si>
    <t>Technischer Bericht, Verpflichtungsvereinbarung der Eigentümer, Karten und Pläne</t>
  </si>
  <si>
    <r>
      <t>Beilage zum Vertrag</t>
    </r>
    <r>
      <rPr>
        <sz val="14"/>
        <rFont val="Times New Roman"/>
        <family val="1"/>
      </rPr>
      <t xml:space="preserve"> </t>
    </r>
    <r>
      <rPr>
        <b/>
        <sz val="14"/>
        <rFont val="Times New Roman"/>
        <family val="1"/>
      </rPr>
      <t xml:space="preserve">- </t>
    </r>
    <r>
      <rPr>
        <sz val="14"/>
        <rFont val="Times New Roman"/>
        <family val="1"/>
      </rPr>
      <t>Schutzwald - Eingriffsprogramm</t>
    </r>
  </si>
  <si>
    <t>Fläche [ha]</t>
  </si>
  <si>
    <t>Klasse SW</t>
  </si>
  <si>
    <t>Mittlere Neigung</t>
  </si>
  <si>
    <t>Arbeits- Nutzungsbedingungen</t>
  </si>
  <si>
    <t>Rückemethode</t>
  </si>
  <si>
    <r>
      <t>Gesamte Holzmenge (gerückt, Schäden, liegengel.) [m</t>
    </r>
    <r>
      <rPr>
        <b/>
        <vertAlign val="superscript"/>
        <sz val="11"/>
        <color theme="1"/>
        <rFont val="Calibri"/>
        <family val="2"/>
        <scheme val="minor"/>
      </rPr>
      <t>3</t>
    </r>
    <r>
      <rPr>
        <b/>
        <sz val="11"/>
        <color theme="1"/>
        <rFont val="Calibri"/>
        <family val="2"/>
        <scheme val="minor"/>
      </rPr>
      <t>]</t>
    </r>
  </si>
  <si>
    <r>
      <t>Holzmenge (gerückt, Schäden, liegengel.) [m</t>
    </r>
    <r>
      <rPr>
        <b/>
        <vertAlign val="superscript"/>
        <sz val="11"/>
        <color theme="1"/>
        <rFont val="Calibri"/>
        <family val="2"/>
        <scheme val="minor"/>
      </rPr>
      <t>3</t>
    </r>
    <r>
      <rPr>
        <b/>
        <sz val="11"/>
        <color theme="1"/>
        <rFont val="Calibri"/>
        <family val="2"/>
        <scheme val="minor"/>
      </rPr>
      <t>/ha]</t>
    </r>
  </si>
  <si>
    <t>Gesamte Subvention
[Fr]</t>
  </si>
  <si>
    <t>Bringungsmethode</t>
  </si>
  <si>
    <t>Kategorie Interventionskosten</t>
  </si>
  <si>
    <t>Kat. 3</t>
  </si>
  <si>
    <t>Helikopter</t>
  </si>
  <si>
    <t>Seilkran mit Holzaufbereitung im Bestand</t>
  </si>
  <si>
    <t>einfach</t>
  </si>
  <si>
    <t>mittel</t>
  </si>
  <si>
    <t>schwierig</t>
  </si>
  <si>
    <t>sehr schwierig</t>
  </si>
  <si>
    <t>Klasse 1 - beschränkt</t>
  </si>
  <si>
    <t>Klasse 2 - beschränkt</t>
  </si>
  <si>
    <t>Klasse 3 - mittel</t>
  </si>
  <si>
    <t>Klasse 4 - gross</t>
  </si>
  <si>
    <t>Klasse 5 - sehr gross</t>
  </si>
  <si>
    <t>Jährliche Aufwandplanung der Arbeiten</t>
  </si>
  <si>
    <t>Subventionssbetrag [Fr]</t>
  </si>
  <si>
    <t>Gesamte Holzmenge, Durchschnitt pro ha</t>
  </si>
  <si>
    <t>Nr Interventions-fläche</t>
  </si>
  <si>
    <t>Kat. Interventions-kosten</t>
  </si>
  <si>
    <t>Flächenpauschale
[Fr/ha]</t>
  </si>
  <si>
    <t>Subventionsbetrag
[Fr]</t>
  </si>
  <si>
    <t>Subvention für Holzmenge [Fr.]</t>
  </si>
  <si>
    <r>
      <t xml:space="preserve">Teilabrechnung  - </t>
    </r>
    <r>
      <rPr>
        <sz val="14"/>
        <rFont val="Times New Roman"/>
        <family val="1"/>
      </rPr>
      <t>Schutzwald - Eingriffsprogramm oder lokalisierte Massnahme</t>
    </r>
  </si>
  <si>
    <t xml:space="preserve">PROJEKTNAME  </t>
  </si>
  <si>
    <t>Trägerschaft</t>
  </si>
  <si>
    <t>Abrechnungsjahr</t>
  </si>
  <si>
    <t>Teilabrechnung Nr.</t>
  </si>
  <si>
    <t>Kostenschätzung (KS)</t>
  </si>
  <si>
    <t xml:space="preserve">Gemäss Subventionsvertrag : </t>
  </si>
  <si>
    <t>Durchschnittliche Subvention pro behandelte Fläche (gemäss Planung und Vertrag)</t>
  </si>
  <si>
    <t>Fr./ha</t>
  </si>
  <si>
    <t>Gemäss NaiS behandelte Schutzwaldfläche:</t>
  </si>
  <si>
    <t>Angabe des Flächentotals der Abrechnung:</t>
  </si>
  <si>
    <t xml:space="preserve">Zusatzangabe einzig  bei Belegsabrechnung (BA) : </t>
  </si>
  <si>
    <t>Gerückte Holzmenge</t>
  </si>
  <si>
    <t>Phytosanitäre Massnahme</t>
  </si>
  <si>
    <t>Holzmenge liegengelassen</t>
  </si>
  <si>
    <t>Totholz in Wildbächen</t>
  </si>
  <si>
    <t>Gesamte Holzmenge gemäss Belegen</t>
  </si>
  <si>
    <t>Subventionsbetrag der Teilabrechnung</t>
  </si>
  <si>
    <t>ANTRAG FÜR A KONTO AUSZAHLUNG DER SUBVENTION</t>
  </si>
  <si>
    <t>Der/ die Leiter-in Forstkreis bestätigt, dass der Antrag auf Akontozahlung den laufenden Arbeiten entspricht,</t>
  </si>
  <si>
    <t>und er/ sie die Subventionierung durch das Amt unterstützt.</t>
  </si>
  <si>
    <t>Ort, Datum:</t>
  </si>
  <si>
    <t>Für die Trägerschaft</t>
  </si>
  <si>
    <t>BEMERKUNG</t>
  </si>
  <si>
    <t>AUSZAHLUNG DER SUBVENTION</t>
  </si>
  <si>
    <t>Das Amt für Wald und Natur genehmigt die vorliegende Abrechnung und die Auszahlung der Subvention:</t>
  </si>
  <si>
    <t>Subventionsbetrag</t>
  </si>
  <si>
    <t>./. Akonto KS vom:</t>
  </si>
  <si>
    <t>Auszahlungsbetrag (inklusiv Steuern und Abgaben) :</t>
  </si>
  <si>
    <t>davon Anteil Bund (intern WNA) :</t>
  </si>
  <si>
    <t>Givisiez, den</t>
  </si>
  <si>
    <t>Für das WNA:</t>
  </si>
  <si>
    <t>Sektionschef:</t>
  </si>
  <si>
    <t>Schutzwald - Eingriffsprogramm - Teilabrechnung (BA) - Belegsliste</t>
  </si>
  <si>
    <t>Beispiel: Belegsliste Holzvolumen für Abrechnungen in Schutzwaldprojekten</t>
  </si>
  <si>
    <t>Datum</t>
  </si>
  <si>
    <t>Beschreibung Text 1</t>
  </si>
  <si>
    <t>Beschreibung Text 2</t>
  </si>
  <si>
    <t>Holzmenge</t>
  </si>
  <si>
    <t>Beleg</t>
  </si>
  <si>
    <t xml:space="preserve">Für Holzmengen, welche nicht genutzt werden und im Bestand bleiben, genügt der Hinweis </t>
  </si>
  <si>
    <t>auf Anzeichnungsprotokoll mit Angabe der Umrechnungsart (1 Silve = 0.9 m3)</t>
  </si>
  <si>
    <t>Belegsabrechnung (BA)</t>
  </si>
  <si>
    <t>Ref.nr.</t>
  </si>
  <si>
    <t>* die Referenzen müssen in der Abrechnung nicht beigelegt,  aber im Falle einer Kontrolle verfügbar  sein (z.B. mittels Ref.Nr.)</t>
  </si>
  <si>
    <t>Hinweis zur Berechnung des Volumens  *</t>
  </si>
  <si>
    <t>ANGABEN ZUR BERECHNUNG</t>
  </si>
  <si>
    <r>
      <t xml:space="preserve">Schlussabrechnung  </t>
    </r>
    <r>
      <rPr>
        <sz val="14"/>
        <rFont val="Times New Roman"/>
        <family val="1"/>
      </rPr>
      <t>- Schutzwald - Eingriffsprogramm oder lokalisierte Massnahme</t>
    </r>
  </si>
  <si>
    <t>PROJEKTNAME</t>
  </si>
  <si>
    <t>Gemäss Subventionsvertrag</t>
  </si>
  <si>
    <t>Gemäss Schlussabrechnung</t>
  </si>
  <si>
    <t>Gesamte gem. NaiS behandelte Fläche Schutzwald</t>
  </si>
  <si>
    <t>Total der Subvention der Schliussabrechnung</t>
  </si>
  <si>
    <t>Aufteilung der behandelten Flächen gemäss Bedeutung des öffentlichen Interesses an der Schutzfunktion (Klasse 1 - 5)  und 
den Interventionskosten (Kategorie 1 - 4) -  (wird automatisch aus den Beilageblättern übernommen)</t>
  </si>
  <si>
    <t>KONFORMITÄTSERKLÄRUNG DER AUSGEFÜHRTEN ARBEITEN UND AUSZAHLUNGSANTRAG</t>
  </si>
  <si>
    <t>Die Unterzeichneten bestätigen, dass</t>
  </si>
  <si>
    <t>&gt; die Arbeiten gemäss dem Vertrag und dem genehmigten Projekt erfolgt sind</t>
  </si>
  <si>
    <t>&gt; die ausgeführten Massnahmen den Prinzipien gemäss den Anforderungsprofilen NAiS entsprechen</t>
  </si>
  <si>
    <t>&gt; die Qualitätsanforderungen betreffend Umweltverträglichkeit bei der Ausführung der Arbeiten erfüllt sind.</t>
  </si>
  <si>
    <t xml:space="preserve">Der/ die Leiter-in Forstkreis bestätigt, die Rechnungs- und Zahlungsbelege kontrolliert und für gut befunden zu haben. </t>
  </si>
  <si>
    <t xml:space="preserve">Die Trägerschaft kann im Falle von Kontrollen die Originalbelege jederzeit beibringen. </t>
  </si>
  <si>
    <t>Die Trägerschaft:</t>
  </si>
  <si>
    <t>Die Bauleitung:</t>
  </si>
  <si>
    <t>Der/ die Leiter-in Forstkreis:</t>
  </si>
  <si>
    <t>BEMERKUNGEN</t>
  </si>
  <si>
    <t>Das Amt für Wald undNatur genehmigt die vorliegende Abrechnung und die Auszahlung der Subvention:</t>
  </si>
  <si>
    <t>Total der Subventionen:</t>
  </si>
  <si>
    <t>./. Teilabr. vom:</t>
  </si>
  <si>
    <t xml:space="preserve">Givisiez, den </t>
  </si>
  <si>
    <t>Für das WNA,
Sektionschef:</t>
  </si>
  <si>
    <r>
      <t xml:space="preserve">Gesamtbetrag gemäss separarten Belegen (nur falls </t>
    </r>
    <r>
      <rPr>
        <i/>
        <sz val="10"/>
        <color theme="1"/>
        <rFont val="Times New Roman"/>
        <family val="1"/>
      </rPr>
      <t>lokalisierte Massnahme</t>
    </r>
    <r>
      <rPr>
        <sz val="10"/>
        <color theme="1"/>
        <rFont val="Times New Roman"/>
        <family val="1"/>
      </rPr>
      <t xml:space="preserve">) : </t>
    </r>
  </si>
  <si>
    <t>Saldo Auszahlung (inklusiv Steuern und Abgaben):</t>
  </si>
  <si>
    <t>Teilabrech-nung Nr.</t>
  </si>
  <si>
    <r>
      <t xml:space="preserve">Beilage zur Schlussabrechnung </t>
    </r>
    <r>
      <rPr>
        <sz val="14"/>
        <rFont val="Times New Roman"/>
        <family val="1"/>
      </rPr>
      <t>- Schutzwald - Eingriffsprogramm</t>
    </r>
  </si>
  <si>
    <t>PARAMETER UND KONTROLLINDIKATOREN (werden automatisch aus den Beilageblättern übernommen)</t>
  </si>
  <si>
    <t>der sich verpflichtet, der Trägerschaft eine Subvention in Form von Beiträgen auszuzahlen, die mittels Pauschalen festgelegt werden (inklusiv Steuern und Abgaben)</t>
  </si>
  <si>
    <t>E-mail</t>
  </si>
  <si>
    <r>
      <t>Subv.  pro behandelte Fläche, inkl.m</t>
    </r>
    <r>
      <rPr>
        <vertAlign val="superscript"/>
        <sz val="10"/>
        <color theme="1"/>
        <rFont val="Times New Roman"/>
        <family val="1"/>
      </rPr>
      <t>3</t>
    </r>
  </si>
  <si>
    <t>Traktor (≤ 150 m) oder liegengelassenes Holz, geastet, nicht entrindet</t>
  </si>
  <si>
    <t>Traktor (150 – 300 m) oder liegengelassenes Holz, geastet, entrindet</t>
  </si>
  <si>
    <t>Seilkran mit Vollbaumnutzung</t>
  </si>
  <si>
    <t>SFOR-f-FP-S</t>
  </si>
  <si>
    <t xml:space="preserve">Details der Mengenangaben </t>
  </si>
  <si>
    <r>
      <t>ZUSAMMENFASSUNG DER INFORMATIONEN UND DER SUBVENTION</t>
    </r>
    <r>
      <rPr>
        <sz val="10"/>
        <rFont val="Times New Roman"/>
        <family val="1"/>
      </rPr>
      <t xml:space="preserve"> (siehe Beilage Schlussabrechnung)</t>
    </r>
  </si>
  <si>
    <r>
      <t>Subvention  pro behandelte Fläche</t>
    </r>
    <r>
      <rPr>
        <sz val="10"/>
        <rFont val="Times New Roman"/>
        <family val="1"/>
      </rPr>
      <t xml:space="preserve"> (gerundet)</t>
    </r>
  </si>
  <si>
    <t>WNA, Sektion Wald und Naturgefahren (original und digitale Kopie)</t>
  </si>
  <si>
    <t>Forstkreis und Trägerschaft (digitale Kopie)</t>
  </si>
  <si>
    <t>Kopie: Forstkreis und Trägerschaft (digitales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</si>
</sst>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
    <numFmt numFmtId="166" formatCode="0.00\ &quot;ha&quot;"/>
    <numFmt numFmtId="167" formatCode="0.0"/>
    <numFmt numFmtId="168" formatCode="#,##0_ ;\-#,##0\ "/>
    <numFmt numFmtId="169" formatCode="0_ ;\-0\ "/>
    <numFmt numFmtId="170" formatCode="d/m/yy;@"/>
    <numFmt numFmtId="171" formatCode="#,##0.0"/>
    <numFmt numFmtId="172" formatCode="_ [$CHF]\ * #,##0.00_ ;_ [$CHF]\ * \-#,##0.00_ ;_ [$CHF]\ * &quot;-&quot;??_ ;_ @_ "/>
    <numFmt numFmtId="173" formatCode="_ [$CHF]\ * #,##0_ ;_ [$CHF]\ * \-#,##0_ ;_ [$CHF]\ * &quot;-&quot;_ ;_ @_ "/>
    <numFmt numFmtId="174" formatCode="[$CHF]\ #,##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4"/>
      <name val="Arial"/>
      <family val="2"/>
    </font>
    <font>
      <sz val="12"/>
      <name val="Tahoma"/>
      <family val="2"/>
    </font>
    <font>
      <sz val="12"/>
      <name val="Arial"/>
      <family val="2"/>
    </font>
    <font>
      <sz val="9"/>
      <name val="Arial"/>
      <family val="2"/>
    </font>
    <font>
      <sz val="10"/>
      <name val="Arial"/>
      <family val="2"/>
    </font>
    <font>
      <b/>
      <sz val="10"/>
      <color indexed="10"/>
      <name val="Arial"/>
      <family val="2"/>
    </font>
    <font>
      <b/>
      <sz val="8"/>
      <name val="Arial"/>
      <family val="2"/>
    </font>
    <font>
      <b/>
      <sz val="14"/>
      <name val="Times New Roman"/>
      <family val="1"/>
    </font>
    <font>
      <sz val="10"/>
      <name val="Times New Roman"/>
      <family val="1"/>
    </font>
    <font>
      <sz val="14"/>
      <name val="Times New Roman"/>
      <family val="1"/>
    </font>
    <font>
      <sz val="12"/>
      <name val="Times New Roman"/>
      <family val="1"/>
    </font>
    <font>
      <sz val="11"/>
      <name val="Times New Roman"/>
      <family val="1"/>
    </font>
    <font>
      <sz val="8"/>
      <name val="Times New Roman"/>
      <family val="1"/>
    </font>
    <font>
      <u/>
      <sz val="10"/>
      <name val="Times New Roman"/>
      <family val="1"/>
    </font>
    <font>
      <b/>
      <u/>
      <sz val="10"/>
      <name val="Times New Roman"/>
      <family val="1"/>
    </font>
    <font>
      <i/>
      <sz val="10"/>
      <name val="Times New Roman"/>
      <family val="1"/>
    </font>
    <font>
      <sz val="9"/>
      <name val="Times New Roman"/>
      <family val="1"/>
    </font>
    <font>
      <b/>
      <sz val="10"/>
      <name val="Times New Roman"/>
      <family val="1"/>
    </font>
    <font>
      <vertAlign val="superscript"/>
      <sz val="10"/>
      <name val="Times New Roman"/>
      <family val="1"/>
    </font>
    <font>
      <sz val="10"/>
      <color rgb="FFFF0000"/>
      <name val="Times New Roman"/>
      <family val="1"/>
    </font>
    <font>
      <sz val="10"/>
      <color theme="1"/>
      <name val="Times New Roman"/>
      <family val="1"/>
    </font>
    <font>
      <u/>
      <sz val="10"/>
      <color theme="10"/>
      <name val="Arial"/>
      <family val="2"/>
    </font>
    <font>
      <u/>
      <sz val="10"/>
      <color theme="1"/>
      <name val="Times New Roman"/>
      <family val="1"/>
    </font>
    <font>
      <i/>
      <sz val="10"/>
      <color theme="1"/>
      <name val="Times New Roman"/>
      <family val="1"/>
    </font>
    <font>
      <b/>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b/>
      <vertAlign val="superscript"/>
      <sz val="11"/>
      <color theme="1"/>
      <name val="Calibri"/>
      <family val="2"/>
      <scheme val="minor"/>
    </font>
    <font>
      <b/>
      <sz val="9"/>
      <color indexed="81"/>
      <name val="Tahoma"/>
      <family val="2"/>
    </font>
    <font>
      <sz val="9"/>
      <color indexed="81"/>
      <name val="Tahoma"/>
      <family val="2"/>
    </font>
    <font>
      <vertAlign val="superscript"/>
      <sz val="10"/>
      <color theme="1"/>
      <name val="Times New Roman"/>
      <family val="1"/>
    </font>
    <font>
      <sz val="8"/>
      <color theme="1"/>
      <name val="Times New Roman"/>
      <family val="1"/>
    </font>
    <font>
      <sz val="9"/>
      <color theme="1"/>
      <name val="Times New Roman"/>
      <family val="1"/>
    </font>
    <font>
      <b/>
      <u/>
      <sz val="10"/>
      <color theme="1"/>
      <name val="Times New Roman"/>
      <family val="1"/>
    </font>
  </fonts>
  <fills count="4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E181"/>
        <bgColor indexed="64"/>
      </patternFill>
    </fill>
    <fill>
      <patternFill patternType="solid">
        <fgColor theme="0" tint="-0.14999847407452621"/>
        <bgColor indexed="64"/>
      </patternFill>
    </fill>
  </fills>
  <borders count="56">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style="thin">
        <color indexed="64"/>
      </right>
      <top style="dotted">
        <color indexed="64"/>
      </top>
      <bottom/>
      <diagonal/>
    </border>
    <border>
      <left/>
      <right/>
      <top style="thin">
        <color indexed="64"/>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s>
  <cellStyleXfs count="161">
    <xf numFmtId="0" fontId="0" fillId="0" borderId="0"/>
    <xf numFmtId="164"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35" fillId="0" borderId="0" applyNumberFormat="0" applyFill="0" applyBorder="0" applyAlignment="0" applyProtection="0"/>
    <xf numFmtId="0" fontId="39" fillId="0" borderId="0" applyNumberFormat="0" applyFill="0" applyBorder="0" applyAlignment="0" applyProtection="0"/>
    <xf numFmtId="0" fontId="40" fillId="0" borderId="25" applyNumberFormat="0" applyFill="0" applyAlignment="0" applyProtection="0"/>
    <xf numFmtId="0" fontId="41" fillId="0" borderId="26" applyNumberFormat="0" applyFill="0" applyAlignment="0" applyProtection="0"/>
    <xf numFmtId="0" fontId="42" fillId="0" borderId="27" applyNumberFormat="0" applyFill="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5" borderId="0" applyNumberFormat="0" applyBorder="0" applyAlignment="0" applyProtection="0"/>
    <xf numFmtId="0" fontId="45" fillId="6" borderId="0" applyNumberFormat="0" applyBorder="0" applyAlignment="0" applyProtection="0"/>
    <xf numFmtId="0" fontId="46" fillId="7" borderId="28" applyNumberFormat="0" applyAlignment="0" applyProtection="0"/>
    <xf numFmtId="0" fontId="47" fillId="8" borderId="29" applyNumberFormat="0" applyAlignment="0" applyProtection="0"/>
    <xf numFmtId="0" fontId="48" fillId="8" borderId="28" applyNumberFormat="0" applyAlignment="0" applyProtection="0"/>
    <xf numFmtId="0" fontId="49" fillId="0" borderId="30" applyNumberFormat="0" applyFill="0" applyAlignment="0" applyProtection="0"/>
    <xf numFmtId="0" fontId="50" fillId="9" borderId="3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3" applyNumberFormat="0" applyFill="0" applyAlignment="0" applyProtection="0"/>
    <xf numFmtId="0" fontId="54"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54" fillId="34" borderId="0" applyNumberFormat="0" applyBorder="0" applyAlignment="0" applyProtection="0"/>
    <xf numFmtId="0" fontId="10" fillId="0" borderId="0"/>
    <xf numFmtId="0" fontId="10" fillId="10" borderId="32" applyNumberFormat="0" applyFont="0" applyAlignment="0" applyProtection="0"/>
    <xf numFmtId="0" fontId="9" fillId="0" borderId="0"/>
    <xf numFmtId="0" fontId="9" fillId="10" borderId="32"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0" borderId="32"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32" applyNumberFormat="0" applyFont="0" applyAlignment="0" applyProtection="0"/>
    <xf numFmtId="0" fontId="1" fillId="0" borderId="0"/>
    <xf numFmtId="0" fontId="1" fillId="10" borderId="32"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32"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32" applyNumberFormat="0" applyFont="0" applyAlignment="0" applyProtection="0"/>
    <xf numFmtId="0" fontId="1" fillId="0" borderId="0"/>
    <xf numFmtId="0" fontId="1" fillId="10" borderId="32"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32" applyNumberFormat="0" applyFont="0" applyAlignment="0" applyProtection="0"/>
  </cellStyleXfs>
  <cellXfs count="579">
    <xf numFmtId="0" fontId="0" fillId="0" borderId="0" xfId="0"/>
    <xf numFmtId="0" fontId="0" fillId="0" borderId="0" xfId="0" applyAlignment="1" applyProtection="1">
      <alignment vertical="center"/>
    </xf>
    <xf numFmtId="0" fontId="0" fillId="0" borderId="0" xfId="0" applyProtection="1"/>
    <xf numFmtId="164" fontId="0" fillId="0" borderId="0" xfId="1" applyFont="1" applyProtection="1"/>
    <xf numFmtId="0" fontId="0" fillId="0" borderId="0" xfId="0" applyFill="1" applyAlignment="1" applyProtection="1">
      <alignment vertical="center"/>
    </xf>
    <xf numFmtId="0" fontId="13" fillId="0" borderId="0" xfId="0" applyFont="1" applyAlignment="1" applyProtection="1">
      <alignment vertical="center"/>
    </xf>
    <xf numFmtId="164" fontId="11" fillId="0" borderId="4" xfId="1" applyBorder="1" applyAlignment="1" applyProtection="1">
      <alignment vertical="center"/>
    </xf>
    <xf numFmtId="164" fontId="11" fillId="0" borderId="5" xfId="1" applyBorder="1" applyAlignment="1" applyProtection="1">
      <alignment vertical="center"/>
    </xf>
    <xf numFmtId="0" fontId="14" fillId="0" borderId="9" xfId="0" applyFont="1" applyBorder="1" applyAlignment="1" applyProtection="1">
      <alignment vertical="center"/>
    </xf>
    <xf numFmtId="0" fontId="0" fillId="0" borderId="4" xfId="0" applyBorder="1" applyAlignment="1" applyProtection="1">
      <alignment vertical="center"/>
    </xf>
    <xf numFmtId="0" fontId="15" fillId="0" borderId="4" xfId="0" applyFont="1" applyBorder="1" applyAlignment="1" applyProtection="1">
      <alignment vertical="center"/>
    </xf>
    <xf numFmtId="0" fontId="16" fillId="0" borderId="4" xfId="0" applyFont="1" applyBorder="1" applyAlignment="1" applyProtection="1">
      <alignment vertical="center"/>
    </xf>
    <xf numFmtId="0" fontId="17" fillId="0" borderId="0" xfId="0" applyFont="1" applyFill="1" applyAlignment="1" applyProtection="1">
      <alignment vertical="center"/>
    </xf>
    <xf numFmtId="0" fontId="12" fillId="0" borderId="0" xfId="0" applyFont="1" applyAlignment="1" applyProtection="1">
      <alignment vertical="center"/>
    </xf>
    <xf numFmtId="0" fontId="13" fillId="0" borderId="0" xfId="0" applyFont="1" applyFill="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Fill="1" applyAlignment="1" applyProtection="1">
      <alignment vertical="center"/>
    </xf>
    <xf numFmtId="0" fontId="18" fillId="0" borderId="0" xfId="0" applyFont="1" applyProtection="1"/>
    <xf numFmtId="0" fontId="18" fillId="0" borderId="0" xfId="0" applyFont="1" applyAlignment="1" applyProtection="1">
      <alignment vertical="center"/>
    </xf>
    <xf numFmtId="164" fontId="18" fillId="0" borderId="0" xfId="1" applyFont="1" applyProtection="1"/>
    <xf numFmtId="14" fontId="19" fillId="0" borderId="0" xfId="0" applyNumberFormat="1" applyFont="1"/>
    <xf numFmtId="4" fontId="0" fillId="0" borderId="0" xfId="0" applyNumberFormat="1"/>
    <xf numFmtId="14" fontId="0" fillId="0" borderId="17" xfId="0" applyNumberFormat="1" applyBorder="1"/>
    <xf numFmtId="0" fontId="0" fillId="0" borderId="17" xfId="0" applyBorder="1"/>
    <xf numFmtId="4" fontId="0" fillId="0" borderId="17" xfId="0" applyNumberFormat="1" applyBorder="1"/>
    <xf numFmtId="14" fontId="0" fillId="0" borderId="0" xfId="0" applyNumberFormat="1"/>
    <xf numFmtId="0" fontId="23" fillId="0" borderId="10" xfId="0" applyFont="1" applyBorder="1" applyAlignment="1" applyProtection="1">
      <alignment vertical="center"/>
    </xf>
    <xf numFmtId="0" fontId="24" fillId="0" borderId="0" xfId="0" applyFont="1" applyBorder="1" applyAlignment="1" applyProtection="1">
      <alignment vertical="center"/>
    </xf>
    <xf numFmtId="0" fontId="25" fillId="0" borderId="10" xfId="0" applyFont="1" applyBorder="1" applyAlignment="1" applyProtection="1">
      <alignment vertical="center"/>
    </xf>
    <xf numFmtId="0" fontId="25" fillId="0" borderId="10" xfId="0" applyFont="1" applyFill="1" applyBorder="1" applyAlignment="1" applyProtection="1">
      <alignment vertical="center"/>
    </xf>
    <xf numFmtId="164" fontId="22" fillId="0" borderId="11" xfId="1" applyFont="1" applyFill="1" applyBorder="1" applyAlignment="1" applyProtection="1">
      <alignment vertical="center"/>
    </xf>
    <xf numFmtId="0" fontId="26" fillId="0" borderId="4" xfId="0" applyFont="1" applyBorder="1" applyAlignment="1" applyProtection="1">
      <alignment vertical="center"/>
    </xf>
    <xf numFmtId="164" fontId="26" fillId="0" borderId="4" xfId="1" applyFont="1" applyBorder="1" applyAlignment="1" applyProtection="1">
      <alignment vertical="center"/>
    </xf>
    <xf numFmtId="164" fontId="26" fillId="0" borderId="5" xfId="1" applyFont="1" applyBorder="1" applyAlignment="1" applyProtection="1">
      <alignment vertical="center"/>
    </xf>
    <xf numFmtId="0" fontId="22" fillId="0" borderId="9" xfId="0" applyFont="1" applyBorder="1" applyAlignment="1" applyProtection="1">
      <alignment vertical="center"/>
    </xf>
    <xf numFmtId="0" fontId="22" fillId="0" borderId="4" xfId="0" applyFont="1" applyBorder="1" applyAlignment="1" applyProtection="1">
      <alignment vertical="center"/>
    </xf>
    <xf numFmtId="0" fontId="27" fillId="0" borderId="10" xfId="0" applyFont="1" applyBorder="1" applyAlignment="1" applyProtection="1">
      <alignment vertical="center"/>
    </xf>
    <xf numFmtId="0" fontId="28" fillId="0" borderId="10"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2" fillId="0" borderId="0" xfId="0" applyNumberFormat="1" applyFont="1" applyFill="1" applyBorder="1" applyAlignment="1" applyProtection="1">
      <alignment horizontal="left" vertical="center"/>
    </xf>
    <xf numFmtId="0" fontId="22" fillId="0" borderId="11" xfId="0" applyFont="1" applyFill="1" applyBorder="1" applyAlignment="1" applyProtection="1">
      <alignment vertical="center"/>
    </xf>
    <xf numFmtId="0" fontId="22" fillId="0" borderId="12" xfId="0" applyFont="1" applyBorder="1" applyAlignment="1" applyProtection="1">
      <alignment vertical="center"/>
    </xf>
    <xf numFmtId="164" fontId="22" fillId="0" borderId="3" xfId="1" applyFont="1" applyBorder="1" applyAlignment="1" applyProtection="1">
      <alignment vertical="center"/>
    </xf>
    <xf numFmtId="0" fontId="22" fillId="0" borderId="9" xfId="0" applyFont="1" applyFill="1" applyBorder="1" applyAlignment="1" applyProtection="1">
      <alignment vertical="center"/>
    </xf>
    <xf numFmtId="0" fontId="22" fillId="0" borderId="4" xfId="0" applyFont="1" applyFill="1" applyBorder="1" applyAlignment="1" applyProtection="1">
      <alignment horizontal="center" vertical="center"/>
    </xf>
    <xf numFmtId="0" fontId="22" fillId="0" borderId="4" xfId="0" applyFont="1" applyFill="1" applyBorder="1" applyAlignment="1" applyProtection="1">
      <alignment vertical="center"/>
    </xf>
    <xf numFmtId="0" fontId="22" fillId="0" borderId="4" xfId="0" applyFont="1" applyFill="1" applyBorder="1" applyAlignment="1" applyProtection="1">
      <alignment horizontal="right" vertical="center"/>
    </xf>
    <xf numFmtId="164" fontId="22" fillId="0" borderId="4" xfId="1" applyFont="1" applyFill="1" applyBorder="1" applyAlignment="1" applyProtection="1">
      <alignment vertical="center"/>
    </xf>
    <xf numFmtId="164" fontId="22" fillId="0" borderId="5" xfId="1" applyFont="1" applyFill="1" applyBorder="1" applyAlignment="1" applyProtection="1">
      <alignment vertical="center"/>
    </xf>
    <xf numFmtId="168" fontId="22" fillId="2" borderId="13" xfId="1" applyNumberFormat="1" applyFont="1" applyFill="1" applyBorder="1" applyAlignment="1" applyProtection="1">
      <alignment horizontal="center" vertical="center"/>
      <protection locked="0"/>
    </xf>
    <xf numFmtId="168" fontId="22" fillId="2" borderId="14" xfId="1" applyNumberFormat="1" applyFont="1" applyFill="1" applyBorder="1" applyAlignment="1" applyProtection="1">
      <alignment horizontal="center" vertical="center"/>
      <protection locked="0"/>
    </xf>
    <xf numFmtId="0" fontId="22" fillId="0" borderId="12" xfId="0" applyFont="1" applyFill="1" applyBorder="1" applyAlignment="1" applyProtection="1">
      <alignment vertical="center"/>
    </xf>
    <xf numFmtId="0" fontId="22" fillId="0" borderId="3" xfId="0" applyFont="1" applyFill="1" applyBorder="1" applyAlignment="1" applyProtection="1">
      <alignment horizontal="center" vertical="center"/>
    </xf>
    <xf numFmtId="0" fontId="22" fillId="0" borderId="3" xfId="0" applyFont="1" applyFill="1" applyBorder="1" applyAlignment="1" applyProtection="1">
      <alignment horizontal="right" vertical="center"/>
    </xf>
    <xf numFmtId="0" fontId="22" fillId="0" borderId="0" xfId="0" applyFont="1" applyFill="1" applyBorder="1" applyProtection="1"/>
    <xf numFmtId="164" fontId="22" fillId="0" borderId="0" xfId="1" applyFont="1" applyFill="1" applyBorder="1" applyProtection="1"/>
    <xf numFmtId="164" fontId="22" fillId="0" borderId="11" xfId="1" applyFont="1" applyFill="1" applyBorder="1" applyProtection="1"/>
    <xf numFmtId="0" fontId="27" fillId="0" borderId="10" xfId="0" applyFont="1" applyFill="1" applyBorder="1" applyAlignment="1" applyProtection="1">
      <alignment vertical="center"/>
    </xf>
    <xf numFmtId="0" fontId="27" fillId="0" borderId="9" xfId="0" applyNumberFormat="1" applyFont="1" applyFill="1" applyBorder="1" applyAlignment="1" applyProtection="1">
      <alignment vertical="center"/>
    </xf>
    <xf numFmtId="0" fontId="22" fillId="0" borderId="4" xfId="0" applyNumberFormat="1" applyFont="1" applyFill="1" applyBorder="1" applyAlignment="1" applyProtection="1">
      <alignment vertical="center"/>
    </xf>
    <xf numFmtId="0" fontId="22" fillId="0" borderId="4" xfId="1" applyNumberFormat="1" applyFont="1" applyFill="1" applyBorder="1" applyAlignment="1" applyProtection="1">
      <alignment vertical="center"/>
    </xf>
    <xf numFmtId="0" fontId="22" fillId="0" borderId="5" xfId="1" applyNumberFormat="1" applyFont="1" applyFill="1" applyBorder="1" applyAlignment="1" applyProtection="1">
      <alignment vertical="center"/>
    </xf>
    <xf numFmtId="164" fontId="22" fillId="0" borderId="0" xfId="0" applyNumberFormat="1" applyFont="1" applyFill="1" applyBorder="1" applyAlignment="1" applyProtection="1">
      <alignment horizontal="center" vertical="center"/>
    </xf>
    <xf numFmtId="169" fontId="22" fillId="0" borderId="0" xfId="0" applyNumberFormat="1" applyFont="1" applyFill="1" applyBorder="1" applyAlignment="1" applyProtection="1">
      <alignment horizontal="center" vertical="center"/>
    </xf>
    <xf numFmtId="0" fontId="29" fillId="0" borderId="0" xfId="0" applyFont="1" applyBorder="1" applyAlignment="1" applyProtection="1">
      <alignment vertical="center"/>
    </xf>
    <xf numFmtId="0" fontId="26" fillId="0" borderId="0" xfId="0" applyFont="1" applyBorder="1" applyAlignment="1" applyProtection="1">
      <alignment vertical="center" wrapText="1"/>
    </xf>
    <xf numFmtId="0" fontId="26" fillId="0" borderId="11" xfId="0" applyFont="1" applyBorder="1" applyAlignment="1" applyProtection="1">
      <alignment vertical="center" wrapText="1"/>
    </xf>
    <xf numFmtId="0" fontId="22" fillId="0" borderId="10" xfId="0" quotePrefix="1" applyFont="1" applyBorder="1" applyAlignment="1" applyProtection="1">
      <alignment horizontal="right" vertical="center"/>
    </xf>
    <xf numFmtId="0" fontId="22" fillId="0" borderId="12" xfId="0" quotePrefix="1" applyFont="1" applyBorder="1" applyAlignment="1" applyProtection="1">
      <alignment horizontal="right" vertical="center"/>
    </xf>
    <xf numFmtId="0" fontId="22" fillId="0" borderId="4" xfId="0" applyFont="1" applyBorder="1" applyAlignment="1" applyProtection="1">
      <alignment horizontal="right" vertical="center"/>
    </xf>
    <xf numFmtId="0" fontId="22" fillId="0" borderId="3" xfId="0" applyFont="1" applyBorder="1" applyAlignment="1" applyProtection="1">
      <alignment vertical="center"/>
    </xf>
    <xf numFmtId="164" fontId="22" fillId="0" borderId="3" xfId="1" applyFont="1" applyFill="1" applyBorder="1" applyAlignment="1" applyProtection="1">
      <alignment vertical="center"/>
    </xf>
    <xf numFmtId="0" fontId="22" fillId="0" borderId="11" xfId="0" applyFont="1" applyBorder="1" applyAlignment="1" applyProtection="1">
      <alignment vertical="center"/>
    </xf>
    <xf numFmtId="0" fontId="22" fillId="0" borderId="3" xfId="0" applyFont="1" applyFill="1" applyBorder="1" applyAlignment="1" applyProtection="1">
      <alignment vertical="center"/>
    </xf>
    <xf numFmtId="14" fontId="11" fillId="0" borderId="0" xfId="0" applyNumberFormat="1" applyFont="1"/>
    <xf numFmtId="0" fontId="24" fillId="0" borderId="0" xfId="0" applyFont="1" applyFill="1" applyBorder="1" applyAlignment="1" applyProtection="1">
      <alignment vertical="center"/>
    </xf>
    <xf numFmtId="0" fontId="34" fillId="0" borderId="0" xfId="0" applyFont="1" applyFill="1" applyBorder="1" applyAlignment="1" applyProtection="1">
      <alignment horizontal="left" vertical="center"/>
    </xf>
    <xf numFmtId="0" fontId="34" fillId="0" borderId="0" xfId="0" applyFont="1" applyFill="1" applyBorder="1" applyProtection="1"/>
    <xf numFmtId="0" fontId="34" fillId="0" borderId="11" xfId="0" applyFont="1" applyBorder="1" applyAlignment="1" applyProtection="1">
      <alignment vertical="center"/>
    </xf>
    <xf numFmtId="0" fontId="34" fillId="0" borderId="12" xfId="0" applyFont="1" applyBorder="1" applyAlignment="1" applyProtection="1">
      <alignment vertical="center"/>
    </xf>
    <xf numFmtId="0" fontId="34" fillId="0" borderId="3" xfId="0" applyFont="1" applyBorder="1" applyAlignment="1" applyProtection="1">
      <alignment vertical="center"/>
    </xf>
    <xf numFmtId="0" fontId="34" fillId="0" borderId="9" xfId="0" applyFont="1" applyBorder="1" applyAlignment="1" applyProtection="1">
      <alignment vertical="center"/>
    </xf>
    <xf numFmtId="0" fontId="34" fillId="0" borderId="4" xfId="0" applyFont="1" applyBorder="1" applyAlignment="1" applyProtection="1">
      <alignment vertical="center"/>
    </xf>
    <xf numFmtId="0" fontId="36" fillId="0" borderId="10" xfId="0" applyFont="1" applyBorder="1" applyAlignment="1" applyProtection="1">
      <alignment vertical="center"/>
    </xf>
    <xf numFmtId="0" fontId="34" fillId="0" borderId="4" xfId="0" applyFont="1" applyFill="1" applyBorder="1" applyAlignment="1" applyProtection="1">
      <alignment vertical="center"/>
    </xf>
    <xf numFmtId="0" fontId="22" fillId="0" borderId="10" xfId="0" applyFont="1" applyFill="1" applyBorder="1" applyAlignment="1" applyProtection="1">
      <alignment vertical="center"/>
    </xf>
    <xf numFmtId="0" fontId="22" fillId="0" borderId="0" xfId="0" applyFont="1" applyFill="1" applyBorder="1" applyAlignment="1" applyProtection="1">
      <alignment vertical="center"/>
    </xf>
    <xf numFmtId="0" fontId="34" fillId="0" borderId="10" xfId="0" applyFont="1" applyBorder="1" applyAlignment="1" applyProtection="1">
      <alignment vertical="center"/>
    </xf>
    <xf numFmtId="0" fontId="34" fillId="0" borderId="0" xfId="0" applyFont="1" applyBorder="1" applyAlignment="1" applyProtection="1">
      <alignment vertical="center"/>
    </xf>
    <xf numFmtId="0" fontId="36" fillId="0" borderId="10" xfId="0" applyFont="1" applyFill="1" applyBorder="1" applyProtection="1"/>
    <xf numFmtId="0" fontId="37" fillId="36" borderId="10" xfId="0" applyFont="1" applyFill="1" applyBorder="1" applyProtection="1"/>
    <xf numFmtId="0" fontId="22" fillId="0" borderId="0" xfId="0" applyFont="1" applyBorder="1" applyAlignment="1" applyProtection="1">
      <alignment horizontal="left" vertical="center" indent="1"/>
    </xf>
    <xf numFmtId="0" fontId="22" fillId="0" borderId="10" xfId="0" applyFont="1" applyBorder="1" applyAlignment="1" applyProtection="1">
      <alignment horizontal="left" vertical="center" indent="1"/>
    </xf>
    <xf numFmtId="167" fontId="22" fillId="0" borderId="0" xfId="0" applyNumberFormat="1" applyFont="1" applyFill="1" applyBorder="1" applyAlignment="1" applyProtection="1">
      <alignment vertical="center"/>
    </xf>
    <xf numFmtId="14" fontId="11" fillId="0" borderId="9" xfId="0" applyNumberFormat="1" applyFont="1" applyBorder="1"/>
    <xf numFmtId="0" fontId="11" fillId="0" borderId="21" xfId="0" applyFont="1" applyBorder="1"/>
    <xf numFmtId="0" fontId="11" fillId="0" borderId="5" xfId="0" applyFont="1" applyBorder="1"/>
    <xf numFmtId="14" fontId="11" fillId="0" borderId="12" xfId="0" applyNumberFormat="1" applyFont="1" applyBorder="1"/>
    <xf numFmtId="0" fontId="11" fillId="0" borderId="2" xfId="0" applyFont="1" applyBorder="1"/>
    <xf numFmtId="0" fontId="11" fillId="0" borderId="6" xfId="0" applyFont="1" applyBorder="1"/>
    <xf numFmtId="4" fontId="11" fillId="0" borderId="21" xfId="0" applyNumberFormat="1" applyFont="1" applyBorder="1" applyAlignment="1">
      <alignment horizontal="center"/>
    </xf>
    <xf numFmtId="4" fontId="11" fillId="0" borderId="2" xfId="0" applyNumberFormat="1" applyFont="1" applyBorder="1" applyAlignment="1">
      <alignment horizontal="center"/>
    </xf>
    <xf numFmtId="14" fontId="11" fillId="0" borderId="0" xfId="0" applyNumberFormat="1" applyFont="1" applyBorder="1"/>
    <xf numFmtId="0" fontId="11" fillId="0" borderId="0" xfId="0" applyFont="1" applyBorder="1"/>
    <xf numFmtId="4" fontId="11" fillId="0" borderId="0" xfId="0" applyNumberFormat="1" applyFont="1" applyBorder="1" applyAlignment="1">
      <alignment horizontal="center"/>
    </xf>
    <xf numFmtId="0" fontId="0" fillId="0" borderId="0" xfId="0" applyBorder="1"/>
    <xf numFmtId="14" fontId="11" fillId="0" borderId="21" xfId="0" applyNumberFormat="1" applyFont="1" applyBorder="1"/>
    <xf numFmtId="164" fontId="22" fillId="0" borderId="0" xfId="1" applyFont="1" applyFill="1" applyBorder="1" applyAlignment="1" applyProtection="1">
      <alignment horizontal="left" vertical="center"/>
    </xf>
    <xf numFmtId="164" fontId="22" fillId="0" borderId="11" xfId="1" applyFont="1" applyFill="1" applyBorder="1" applyAlignment="1" applyProtection="1">
      <alignment horizontal="left" vertical="center"/>
    </xf>
    <xf numFmtId="0" fontId="22" fillId="2" borderId="8" xfId="0" applyNumberFormat="1" applyFont="1" applyFill="1" applyBorder="1" applyAlignment="1" applyProtection="1">
      <alignment horizontal="left" vertical="center"/>
      <protection locked="0"/>
    </xf>
    <xf numFmtId="0" fontId="34" fillId="0" borderId="11" xfId="0" applyFont="1" applyFill="1" applyBorder="1" applyAlignment="1" applyProtection="1">
      <alignment horizontal="left" vertical="center"/>
    </xf>
    <xf numFmtId="165" fontId="22" fillId="0" borderId="0" xfId="1" applyNumberFormat="1" applyFont="1" applyFill="1" applyBorder="1" applyAlignment="1" applyProtection="1">
      <alignment horizontal="center"/>
    </xf>
    <xf numFmtId="164" fontId="22" fillId="0" borderId="11" xfId="1" applyFont="1" applyFill="1" applyBorder="1" applyAlignment="1" applyProtection="1">
      <alignment horizontal="center" vertical="center"/>
    </xf>
    <xf numFmtId="0" fontId="9" fillId="0" borderId="0" xfId="49"/>
    <xf numFmtId="3" fontId="55" fillId="0" borderId="17" xfId="49" applyNumberFormat="1" applyFont="1" applyBorder="1" applyAlignment="1">
      <alignment horizontal="center" vertical="center"/>
    </xf>
    <xf numFmtId="0" fontId="9" fillId="37" borderId="17" xfId="49" applyFill="1" applyBorder="1" applyAlignment="1">
      <alignment horizontal="center" vertical="center" wrapText="1"/>
    </xf>
    <xf numFmtId="0" fontId="9" fillId="37" borderId="17" xfId="49" applyFill="1" applyBorder="1"/>
    <xf numFmtId="0" fontId="53" fillId="0" borderId="17" xfId="49" applyFont="1" applyFill="1" applyBorder="1" applyAlignment="1" applyProtection="1">
      <alignment vertical="center" wrapText="1"/>
    </xf>
    <xf numFmtId="0" fontId="53" fillId="0" borderId="17" xfId="49" applyFont="1" applyFill="1" applyBorder="1" applyAlignment="1" applyProtection="1">
      <alignment horizontal="left" vertical="center" wrapText="1"/>
    </xf>
    <xf numFmtId="0" fontId="9" fillId="0" borderId="17" xfId="49" applyFont="1" applyFill="1" applyBorder="1" applyAlignment="1" applyProtection="1">
      <alignment horizontal="center" vertical="center" wrapText="1"/>
    </xf>
    <xf numFmtId="0" fontId="9" fillId="0" borderId="21" xfId="49" applyFont="1" applyFill="1" applyBorder="1" applyAlignment="1" applyProtection="1">
      <alignment horizontal="center" vertical="center" wrapText="1"/>
      <protection locked="0"/>
    </xf>
    <xf numFmtId="0" fontId="9" fillId="0" borderId="21" xfId="49" applyFont="1" applyFill="1" applyBorder="1" applyAlignment="1" applyProtection="1">
      <alignment horizontal="center" vertical="center" wrapText="1"/>
    </xf>
    <xf numFmtId="0" fontId="11" fillId="0" borderId="0" xfId="4" applyBorder="1" applyAlignment="1" applyProtection="1">
      <alignment vertical="center"/>
    </xf>
    <xf numFmtId="0" fontId="12" fillId="0" borderId="1" xfId="4" applyFont="1" applyBorder="1" applyAlignment="1" applyProtection="1">
      <alignment vertical="center" wrapText="1"/>
    </xf>
    <xf numFmtId="0" fontId="53" fillId="0" borderId="34" xfId="49" applyFont="1" applyFill="1" applyBorder="1" applyAlignment="1" applyProtection="1">
      <alignment horizontal="center" vertical="center" wrapText="1"/>
    </xf>
    <xf numFmtId="2" fontId="53" fillId="0" borderId="34" xfId="49" applyNumberFormat="1" applyFont="1" applyFill="1" applyBorder="1" applyAlignment="1" applyProtection="1">
      <alignment horizontal="center" vertical="center" wrapText="1"/>
    </xf>
    <xf numFmtId="4" fontId="9" fillId="0" borderId="17" xfId="49" applyNumberFormat="1" applyFont="1" applyFill="1" applyBorder="1" applyAlignment="1" applyProtection="1">
      <alignment horizontal="center" vertical="center" wrapText="1"/>
    </xf>
    <xf numFmtId="4" fontId="9" fillId="0" borderId="21" xfId="49" applyNumberFormat="1" applyFont="1" applyFill="1" applyBorder="1" applyAlignment="1" applyProtection="1">
      <alignment horizontal="center" vertical="center" wrapText="1"/>
    </xf>
    <xf numFmtId="0" fontId="8" fillId="0" borderId="17" xfId="49" applyFont="1" applyFill="1" applyBorder="1" applyAlignment="1" applyProtection="1">
      <alignment horizontal="left" vertical="center" wrapText="1"/>
    </xf>
    <xf numFmtId="0" fontId="9" fillId="0" borderId="17" xfId="49" applyFill="1" applyBorder="1" applyAlignment="1" applyProtection="1">
      <alignment horizontal="left" vertical="center" wrapText="1"/>
    </xf>
    <xf numFmtId="172" fontId="9" fillId="0" borderId="17" xfId="49" applyNumberFormat="1" applyFont="1" applyFill="1" applyBorder="1" applyAlignment="1" applyProtection="1">
      <alignment horizontal="right" vertical="center" wrapText="1"/>
    </xf>
    <xf numFmtId="172" fontId="9" fillId="0" borderId="21" xfId="49" applyNumberFormat="1" applyFont="1" applyFill="1" applyBorder="1" applyAlignment="1" applyProtection="1">
      <alignment horizontal="right" vertical="center" wrapText="1"/>
    </xf>
    <xf numFmtId="172" fontId="9" fillId="0" borderId="17" xfId="49" applyNumberFormat="1" applyFont="1" applyFill="1" applyBorder="1" applyAlignment="1" applyProtection="1">
      <alignment vertical="center" wrapText="1"/>
    </xf>
    <xf numFmtId="172" fontId="9" fillId="0" borderId="21" xfId="49" applyNumberFormat="1" applyFont="1" applyFill="1" applyBorder="1" applyAlignment="1" applyProtection="1">
      <alignment vertical="center" wrapText="1"/>
    </xf>
    <xf numFmtId="172" fontId="53" fillId="0" borderId="34" xfId="49" applyNumberFormat="1" applyFont="1" applyFill="1" applyBorder="1" applyAlignment="1" applyProtection="1">
      <alignment horizontal="right" vertical="center" wrapText="1"/>
    </xf>
    <xf numFmtId="0" fontId="22" fillId="0" borderId="10" xfId="0" applyFont="1" applyBorder="1" applyAlignment="1" applyProtection="1">
      <alignment vertical="center"/>
    </xf>
    <xf numFmtId="0" fontId="22" fillId="0" borderId="0" xfId="0" applyFont="1" applyBorder="1" applyAlignment="1" applyProtection="1">
      <alignment vertical="center"/>
    </xf>
    <xf numFmtId="172" fontId="53" fillId="0" borderId="34" xfId="49" applyNumberFormat="1" applyFont="1" applyFill="1" applyBorder="1" applyAlignment="1" applyProtection="1">
      <alignment horizontal="center" vertical="center" wrapText="1"/>
    </xf>
    <xf numFmtId="172" fontId="0" fillId="0" borderId="0" xfId="0" applyNumberFormat="1"/>
    <xf numFmtId="0" fontId="22" fillId="0" borderId="0" xfId="0" applyFont="1" applyFill="1" applyBorder="1" applyAlignment="1" applyProtection="1">
      <alignment horizontal="center" vertical="center"/>
    </xf>
    <xf numFmtId="0" fontId="27" fillId="0" borderId="9" xfId="0" applyFont="1" applyBorder="1" applyAlignment="1" applyProtection="1">
      <alignment vertical="center"/>
    </xf>
    <xf numFmtId="0" fontId="27" fillId="0" borderId="4" xfId="0" applyFont="1" applyBorder="1" applyAlignment="1" applyProtection="1">
      <alignment vertical="center"/>
    </xf>
    <xf numFmtId="4" fontId="22" fillId="2" borderId="8" xfId="1" applyNumberFormat="1" applyFont="1" applyFill="1" applyBorder="1" applyAlignment="1" applyProtection="1">
      <alignment horizontal="right" vertical="center"/>
      <protection locked="0"/>
    </xf>
    <xf numFmtId="4" fontId="22" fillId="2" borderId="0" xfId="1" applyNumberFormat="1" applyFont="1" applyFill="1" applyBorder="1" applyAlignment="1" applyProtection="1">
      <alignment horizontal="right" vertical="center"/>
      <protection locked="0"/>
    </xf>
    <xf numFmtId="0" fontId="23" fillId="0" borderId="10" xfId="0" applyFont="1" applyFill="1" applyBorder="1" applyAlignment="1" applyProtection="1">
      <alignment vertical="center"/>
    </xf>
    <xf numFmtId="164" fontId="33" fillId="0" borderId="0" xfId="0" applyNumberFormat="1" applyFont="1" applyFill="1" applyBorder="1" applyAlignment="1" applyProtection="1">
      <alignment horizontal="center" vertical="center"/>
    </xf>
    <xf numFmtId="0" fontId="22" fillId="0" borderId="0" xfId="0" applyFont="1" applyBorder="1" applyAlignment="1" applyProtection="1">
      <alignment horizontal="right" vertical="center"/>
    </xf>
    <xf numFmtId="0" fontId="22" fillId="0" borderId="10"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2" fillId="0" borderId="11" xfId="0" applyFont="1" applyFill="1" applyBorder="1" applyAlignment="1" applyProtection="1">
      <alignment vertical="center" wrapText="1"/>
    </xf>
    <xf numFmtId="0" fontId="22" fillId="0" borderId="0" xfId="0" applyFont="1" applyFill="1" applyBorder="1" applyAlignment="1" applyProtection="1">
      <alignment horizontal="right" vertical="center"/>
    </xf>
    <xf numFmtId="0" fontId="34" fillId="0" borderId="3" xfId="0" applyFont="1" applyFill="1" applyBorder="1" applyAlignment="1" applyProtection="1">
      <alignment vertical="center"/>
    </xf>
    <xf numFmtId="0" fontId="21" fillId="0" borderId="19" xfId="0" applyFont="1" applyFill="1" applyBorder="1" applyAlignment="1" applyProtection="1">
      <alignment vertical="center"/>
    </xf>
    <xf numFmtId="0" fontId="22" fillId="0" borderId="0" xfId="0" applyFont="1" applyBorder="1" applyAlignment="1" applyProtection="1">
      <alignment horizontal="left" vertical="center"/>
    </xf>
    <xf numFmtId="0" fontId="12" fillId="0" borderId="3" xfId="0" applyFont="1" applyBorder="1" applyAlignment="1" applyProtection="1">
      <alignment vertical="top" wrapText="1"/>
    </xf>
    <xf numFmtId="164" fontId="30" fillId="0" borderId="0" xfId="1" applyFont="1" applyBorder="1" applyAlignment="1" applyProtection="1">
      <alignment horizontal="center" vertical="center"/>
    </xf>
    <xf numFmtId="0" fontId="34" fillId="0" borderId="0" xfId="0" applyFont="1" applyFill="1" applyBorder="1" applyAlignment="1" applyProtection="1">
      <alignment vertical="center"/>
    </xf>
    <xf numFmtId="0" fontId="34" fillId="0" borderId="0" xfId="0" applyFont="1" applyBorder="1" applyAlignment="1" applyProtection="1">
      <alignment horizontal="center" vertical="center"/>
    </xf>
    <xf numFmtId="0" fontId="34" fillId="0" borderId="10" xfId="0" applyFont="1" applyFill="1" applyBorder="1" applyAlignment="1" applyProtection="1">
      <alignment vertical="center"/>
    </xf>
    <xf numFmtId="164" fontId="30" fillId="0" borderId="11" xfId="1" applyFont="1" applyBorder="1" applyAlignment="1" applyProtection="1">
      <alignment horizontal="center" vertical="center"/>
    </xf>
    <xf numFmtId="0" fontId="34" fillId="0" borderId="12" xfId="0" applyFont="1" applyFill="1" applyBorder="1" applyAlignment="1" applyProtection="1">
      <alignment vertical="center"/>
    </xf>
    <xf numFmtId="170" fontId="22" fillId="2" borderId="8" xfId="0" applyNumberFormat="1" applyFont="1" applyFill="1" applyBorder="1" applyAlignment="1" applyProtection="1">
      <alignment vertical="center"/>
      <protection locked="0"/>
    </xf>
    <xf numFmtId="0" fontId="22" fillId="0" borderId="0" xfId="4" applyFont="1" applyBorder="1" applyAlignment="1" applyProtection="1">
      <alignment vertical="center"/>
    </xf>
    <xf numFmtId="164" fontId="22" fillId="0" borderId="0" xfId="1" applyFont="1" applyBorder="1" applyAlignment="1" applyProtection="1">
      <alignment vertical="center"/>
    </xf>
    <xf numFmtId="164" fontId="22" fillId="0" borderId="11" xfId="1" applyFont="1" applyBorder="1" applyAlignment="1" applyProtection="1">
      <alignment vertical="center"/>
    </xf>
    <xf numFmtId="0" fontId="22" fillId="0" borderId="10" xfId="4" applyFont="1" applyBorder="1" applyAlignment="1" applyProtection="1">
      <alignment vertical="center"/>
    </xf>
    <xf numFmtId="0" fontId="22" fillId="0" borderId="0" xfId="4" applyFont="1" applyFill="1" applyBorder="1" applyAlignment="1" applyProtection="1">
      <alignment vertical="center"/>
    </xf>
    <xf numFmtId="164" fontId="22" fillId="0" borderId="0" xfId="1" applyFont="1" applyFill="1" applyBorder="1" applyAlignment="1" applyProtection="1">
      <alignment vertical="center"/>
    </xf>
    <xf numFmtId="0" fontId="22" fillId="0" borderId="9" xfId="4" applyFont="1" applyBorder="1" applyAlignment="1" applyProtection="1">
      <alignment vertical="center"/>
    </xf>
    <xf numFmtId="0" fontId="22" fillId="0" borderId="4" xfId="4" applyFont="1" applyBorder="1" applyAlignment="1" applyProtection="1">
      <alignment vertical="center"/>
    </xf>
    <xf numFmtId="164" fontId="22" fillId="0" borderId="4" xfId="1" applyFont="1" applyBorder="1" applyAlignment="1" applyProtection="1">
      <alignment vertical="center"/>
    </xf>
    <xf numFmtId="164" fontId="22" fillId="0" borderId="5" xfId="1" applyFont="1" applyBorder="1" applyAlignment="1" applyProtection="1">
      <alignment vertical="center"/>
    </xf>
    <xf numFmtId="0" fontId="27" fillId="0" borderId="10" xfId="4" applyFont="1" applyBorder="1" applyAlignment="1" applyProtection="1">
      <alignment vertical="center"/>
    </xf>
    <xf numFmtId="0" fontId="22" fillId="0" borderId="11" xfId="4" applyFont="1" applyFill="1" applyBorder="1" applyAlignment="1" applyProtection="1">
      <alignment vertical="center"/>
    </xf>
    <xf numFmtId="0" fontId="22" fillId="0" borderId="10" xfId="4" applyFont="1" applyFill="1" applyBorder="1" applyAlignment="1" applyProtection="1">
      <alignment vertical="center"/>
    </xf>
    <xf numFmtId="0" fontId="22" fillId="0" borderId="12" xfId="4" applyFont="1" applyBorder="1" applyAlignment="1" applyProtection="1">
      <alignment vertical="center"/>
    </xf>
    <xf numFmtId="0" fontId="22" fillId="0" borderId="3" xfId="4" applyFont="1" applyBorder="1" applyAlignment="1" applyProtection="1">
      <alignment vertical="center"/>
    </xf>
    <xf numFmtId="164" fontId="22" fillId="0" borderId="6" xfId="1" applyFont="1" applyBorder="1" applyAlignment="1" applyProtection="1">
      <alignment vertical="center"/>
    </xf>
    <xf numFmtId="0" fontId="22" fillId="0" borderId="0" xfId="4" applyFont="1" applyBorder="1" applyAlignment="1" applyProtection="1">
      <alignment horizontal="right" vertical="center"/>
    </xf>
    <xf numFmtId="164" fontId="22" fillId="0" borderId="6" xfId="1" applyFont="1" applyFill="1" applyBorder="1" applyAlignment="1" applyProtection="1">
      <alignment vertical="center"/>
    </xf>
    <xf numFmtId="0" fontId="22" fillId="0" borderId="10" xfId="4" applyFont="1" applyFill="1" applyBorder="1" applyProtection="1"/>
    <xf numFmtId="0" fontId="22" fillId="0" borderId="0" xfId="4" applyFont="1" applyFill="1" applyBorder="1" applyAlignment="1" applyProtection="1">
      <alignment vertical="center" wrapText="1"/>
    </xf>
    <xf numFmtId="0" fontId="22" fillId="0" borderId="11" xfId="4" applyFont="1" applyFill="1" applyBorder="1" applyAlignment="1" applyProtection="1">
      <alignment vertical="center" wrapText="1"/>
    </xf>
    <xf numFmtId="0" fontId="11" fillId="0" borderId="3" xfId="4" applyBorder="1" applyAlignment="1" applyProtection="1">
      <alignment vertical="center"/>
    </xf>
    <xf numFmtId="0" fontId="22" fillId="0" borderId="11" xfId="4" applyFont="1" applyBorder="1" applyAlignment="1" applyProtection="1">
      <alignment vertical="center"/>
    </xf>
    <xf numFmtId="164" fontId="34" fillId="0" borderId="11" xfId="1" applyFont="1" applyFill="1" applyBorder="1" applyAlignment="1" applyProtection="1">
      <alignment vertical="center"/>
    </xf>
    <xf numFmtId="164" fontId="34" fillId="0" borderId="5" xfId="1" applyFont="1" applyBorder="1" applyAlignment="1" applyProtection="1">
      <alignment vertical="center"/>
    </xf>
    <xf numFmtId="164" fontId="34" fillId="0" borderId="11" xfId="1" applyFont="1" applyBorder="1" applyAlignment="1" applyProtection="1">
      <alignment vertical="center"/>
    </xf>
    <xf numFmtId="164" fontId="34" fillId="0" borderId="0" xfId="1" applyFont="1" applyBorder="1" applyAlignment="1" applyProtection="1">
      <alignment vertical="center"/>
    </xf>
    <xf numFmtId="164" fontId="34" fillId="0" borderId="6" xfId="1" applyFont="1" applyFill="1" applyBorder="1" applyAlignment="1" applyProtection="1">
      <alignment vertical="center"/>
    </xf>
    <xf numFmtId="164" fontId="34" fillId="0" borderId="5" xfId="1" applyFont="1" applyFill="1" applyBorder="1" applyAlignment="1" applyProtection="1">
      <alignment vertical="center"/>
    </xf>
    <xf numFmtId="166" fontId="22" fillId="0" borderId="0" xfId="1" applyNumberFormat="1" applyFont="1" applyFill="1" applyBorder="1" applyAlignment="1" applyProtection="1">
      <alignment horizontal="center" vertical="center"/>
    </xf>
    <xf numFmtId="0" fontId="34" fillId="0" borderId="10" xfId="4" applyFont="1" applyBorder="1" applyAlignment="1" applyProtection="1">
      <alignment vertical="center" wrapText="1"/>
    </xf>
    <xf numFmtId="0" fontId="34" fillId="0" borderId="0" xfId="4" applyFont="1" applyBorder="1" applyAlignment="1" applyProtection="1">
      <alignment vertical="center" wrapText="1"/>
    </xf>
    <xf numFmtId="0" fontId="34" fillId="0" borderId="11" xfId="4" applyFont="1" applyBorder="1" applyAlignment="1" applyProtection="1">
      <alignment vertical="center" wrapText="1"/>
    </xf>
    <xf numFmtId="0" fontId="34" fillId="0" borderId="0" xfId="4" applyFont="1" applyBorder="1" applyAlignment="1" applyProtection="1">
      <alignment horizontal="right" vertical="center"/>
    </xf>
    <xf numFmtId="0" fontId="22" fillId="0" borderId="0" xfId="4" applyFont="1" applyFill="1" applyBorder="1" applyAlignment="1" applyProtection="1">
      <alignment wrapText="1"/>
    </xf>
    <xf numFmtId="0" fontId="22" fillId="0" borderId="11" xfId="4" applyFont="1" applyFill="1" applyBorder="1" applyAlignment="1" applyProtection="1">
      <alignment wrapText="1"/>
    </xf>
    <xf numFmtId="0" fontId="0" fillId="0" borderId="0" xfId="0" applyFill="1" applyBorder="1"/>
    <xf numFmtId="0" fontId="11"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2" fillId="0" borderId="0" xfId="4" applyFont="1" applyBorder="1" applyAlignment="1" applyProtection="1">
      <alignment horizontal="right"/>
    </xf>
    <xf numFmtId="0" fontId="34" fillId="0" borderId="0" xfId="4" applyFont="1" applyBorder="1" applyAlignment="1" applyProtection="1">
      <alignment horizontal="right"/>
    </xf>
    <xf numFmtId="0" fontId="34" fillId="0" borderId="0" xfId="0" applyFont="1" applyBorder="1" applyAlignment="1" applyProtection="1"/>
    <xf numFmtId="0" fontId="11" fillId="0" borderId="4" xfId="0" applyFont="1" applyFill="1" applyBorder="1" applyAlignment="1" applyProtection="1">
      <alignment vertical="center"/>
    </xf>
    <xf numFmtId="0" fontId="31" fillId="0" borderId="4" xfId="0" applyFont="1" applyFill="1" applyBorder="1" applyAlignment="1" applyProtection="1">
      <alignment vertical="center"/>
    </xf>
    <xf numFmtId="0" fontId="22" fillId="0" borderId="5" xfId="0" applyFont="1" applyFill="1" applyBorder="1" applyAlignment="1" applyProtection="1">
      <alignment vertical="center"/>
    </xf>
    <xf numFmtId="0" fontId="22" fillId="0" borderId="4" xfId="0" applyFont="1" applyFill="1" applyBorder="1" applyProtection="1"/>
    <xf numFmtId="164" fontId="22" fillId="0" borderId="4" xfId="1" applyFont="1" applyFill="1" applyBorder="1" applyProtection="1"/>
    <xf numFmtId="164" fontId="22" fillId="0" borderId="5" xfId="1" applyFont="1" applyFill="1" applyBorder="1" applyProtection="1"/>
    <xf numFmtId="0" fontId="34" fillId="0" borderId="9" xfId="0" applyFont="1" applyFill="1" applyBorder="1" applyProtection="1"/>
    <xf numFmtId="0" fontId="34" fillId="0" borderId="4" xfId="0" applyFont="1" applyFill="1" applyBorder="1" applyProtection="1"/>
    <xf numFmtId="164" fontId="34" fillId="0" borderId="4" xfId="1" applyFont="1" applyFill="1" applyBorder="1" applyProtection="1"/>
    <xf numFmtId="164" fontId="34" fillId="0" borderId="5" xfId="1" applyFont="1" applyFill="1" applyBorder="1" applyProtection="1"/>
    <xf numFmtId="0" fontId="36" fillId="0" borderId="10" xfId="0" applyFont="1" applyFill="1" applyBorder="1" applyAlignment="1" applyProtection="1">
      <alignment vertical="center"/>
    </xf>
    <xf numFmtId="164" fontId="34" fillId="0" borderId="0" xfId="1" applyFont="1" applyFill="1" applyBorder="1" applyAlignment="1" applyProtection="1">
      <alignment vertical="center"/>
    </xf>
    <xf numFmtId="0" fontId="34" fillId="0" borderId="10" xfId="0" applyFont="1" applyFill="1" applyBorder="1" applyAlignment="1" applyProtection="1">
      <alignment horizontal="left" vertical="center"/>
    </xf>
    <xf numFmtId="167" fontId="34" fillId="0" borderId="0" xfId="0" applyNumberFormat="1" applyFont="1" applyFill="1" applyBorder="1" applyAlignment="1" applyProtection="1">
      <alignment vertical="center"/>
    </xf>
    <xf numFmtId="166" fontId="34" fillId="0" borderId="0" xfId="0" applyNumberFormat="1" applyFont="1" applyFill="1" applyBorder="1" applyAlignment="1" applyProtection="1">
      <alignment vertical="center"/>
    </xf>
    <xf numFmtId="164" fontId="34" fillId="0" borderId="3" xfId="1" applyFont="1" applyFill="1" applyBorder="1" applyAlignment="1" applyProtection="1">
      <alignment vertical="center"/>
    </xf>
    <xf numFmtId="0" fontId="34" fillId="0" borderId="6" xfId="0" applyFont="1" applyFill="1" applyBorder="1" applyAlignment="1" applyProtection="1">
      <alignment vertical="center"/>
    </xf>
    <xf numFmtId="164" fontId="22" fillId="0" borderId="0" xfId="1"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33" fillId="0" borderId="10" xfId="0" applyFont="1" applyFill="1" applyBorder="1" applyAlignment="1" applyProtection="1">
      <alignment vertical="center"/>
    </xf>
    <xf numFmtId="0" fontId="18" fillId="0" borderId="0" xfId="0" applyFont="1" applyFill="1" applyBorder="1" applyAlignment="1" applyProtection="1">
      <alignment vertical="center"/>
    </xf>
    <xf numFmtId="164" fontId="22" fillId="0" borderId="0" xfId="1" applyFont="1" applyFill="1" applyBorder="1" applyAlignment="1" applyProtection="1">
      <alignment horizontal="right" vertical="center"/>
    </xf>
    <xf numFmtId="0" fontId="34" fillId="0" borderId="12" xfId="0" applyFont="1" applyFill="1" applyBorder="1" applyProtection="1"/>
    <xf numFmtId="0" fontId="34" fillId="0" borderId="3" xfId="0" applyFont="1" applyFill="1" applyBorder="1" applyProtection="1"/>
    <xf numFmtId="0" fontId="22" fillId="0" borderId="3" xfId="0" applyFont="1" applyFill="1" applyBorder="1" applyProtection="1"/>
    <xf numFmtId="164" fontId="22" fillId="0" borderId="3" xfId="1" applyFont="1" applyFill="1" applyBorder="1" applyProtection="1"/>
    <xf numFmtId="164" fontId="22" fillId="0" borderId="6" xfId="1" applyFont="1" applyFill="1" applyBorder="1" applyProtection="1"/>
    <xf numFmtId="0" fontId="34" fillId="0" borderId="10" xfId="0" applyFont="1" applyFill="1" applyBorder="1" applyProtection="1"/>
    <xf numFmtId="0" fontId="37" fillId="0" borderId="10" xfId="0" applyFont="1" applyFill="1" applyBorder="1" applyProtection="1"/>
    <xf numFmtId="9" fontId="34" fillId="0" borderId="8" xfId="1" applyNumberFormat="1" applyFont="1" applyFill="1" applyBorder="1" applyAlignment="1" applyProtection="1">
      <alignment horizontal="right" vertical="center"/>
    </xf>
    <xf numFmtId="0" fontId="34" fillId="0" borderId="0" xfId="47" applyFont="1" applyFill="1" applyBorder="1" applyProtection="1"/>
    <xf numFmtId="0" fontId="34" fillId="0" borderId="17" xfId="47" applyFont="1" applyFill="1" applyBorder="1" applyAlignment="1" applyProtection="1">
      <alignment horizontal="center" vertical="center" wrapText="1"/>
    </xf>
    <xf numFmtId="2" fontId="22" fillId="0" borderId="0" xfId="1" applyNumberFormat="1" applyFont="1" applyFill="1" applyBorder="1" applyAlignment="1" applyProtection="1">
      <alignment horizontal="right" vertical="center"/>
    </xf>
    <xf numFmtId="164" fontId="22" fillId="0" borderId="0" xfId="0" applyNumberFormat="1" applyFont="1" applyFill="1" applyBorder="1" applyAlignment="1" applyProtection="1">
      <alignment horizontal="left" vertical="center"/>
    </xf>
    <xf numFmtId="49" fontId="26" fillId="0" borderId="0" xfId="1" applyNumberFormat="1" applyFont="1" applyFill="1" applyBorder="1" applyAlignment="1" applyProtection="1">
      <alignment horizontal="center" vertical="center"/>
    </xf>
    <xf numFmtId="49" fontId="26" fillId="0" borderId="11" xfId="1" applyNumberFormat="1" applyFont="1" applyFill="1" applyBorder="1" applyAlignment="1" applyProtection="1">
      <alignment horizontal="center" vertical="center"/>
    </xf>
    <xf numFmtId="14" fontId="22" fillId="0" borderId="0" xfId="1" applyNumberFormat="1" applyFont="1" applyFill="1" applyBorder="1" applyAlignment="1" applyProtection="1">
      <alignment horizontal="center" vertical="center"/>
    </xf>
    <xf numFmtId="49" fontId="22" fillId="0" borderId="11" xfId="1" applyNumberFormat="1" applyFont="1" applyFill="1" applyBorder="1" applyAlignment="1" applyProtection="1">
      <alignment vertical="center"/>
    </xf>
    <xf numFmtId="166" fontId="34" fillId="0" borderId="0" xfId="1" applyNumberFormat="1" applyFont="1" applyFill="1" applyBorder="1" applyAlignment="1" applyProtection="1">
      <alignment horizontal="center" vertical="center"/>
    </xf>
    <xf numFmtId="0" fontId="23" fillId="0" borderId="1" xfId="0" applyFont="1" applyBorder="1" applyAlignment="1" applyProtection="1">
      <alignment vertical="center"/>
    </xf>
    <xf numFmtId="0" fontId="23" fillId="0" borderId="20" xfId="0" applyFont="1" applyBorder="1" applyAlignment="1" applyProtection="1">
      <alignment vertical="center"/>
    </xf>
    <xf numFmtId="0" fontId="27" fillId="0" borderId="0" xfId="0" applyFont="1" applyBorder="1" applyAlignment="1" applyProtection="1">
      <alignment vertical="center"/>
    </xf>
    <xf numFmtId="0" fontId="0" fillId="0" borderId="0" xfId="0" applyBorder="1" applyProtection="1"/>
    <xf numFmtId="0" fontId="27" fillId="0" borderId="11" xfId="0" applyFont="1" applyBorder="1" applyAlignment="1" applyProtection="1">
      <alignment vertical="center"/>
    </xf>
    <xf numFmtId="0" fontId="36"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7" fillId="0" borderId="11" xfId="0" applyFont="1" applyFill="1" applyBorder="1" applyAlignment="1" applyProtection="1">
      <alignment vertical="center"/>
    </xf>
    <xf numFmtId="0" fontId="0" fillId="0" borderId="11" xfId="0" applyBorder="1" applyProtection="1"/>
    <xf numFmtId="0" fontId="22" fillId="0" borderId="3" xfId="4" applyFont="1" applyFill="1" applyBorder="1" applyAlignment="1" applyProtection="1">
      <alignment vertical="center"/>
    </xf>
    <xf numFmtId="0" fontId="22" fillId="0" borderId="4" xfId="4" applyFont="1" applyFill="1" applyBorder="1" applyAlignment="1" applyProtection="1">
      <alignment vertical="center"/>
    </xf>
    <xf numFmtId="0" fontId="0" fillId="0" borderId="35" xfId="0" applyBorder="1" applyProtection="1"/>
    <xf numFmtId="1" fontId="22" fillId="3" borderId="16" xfId="0" applyNumberFormat="1" applyFont="1" applyFill="1" applyBorder="1" applyAlignment="1" applyProtection="1">
      <alignment horizontal="center" vertical="center"/>
      <protection locked="0"/>
    </xf>
    <xf numFmtId="0" fontId="34" fillId="2" borderId="0" xfId="0" applyFont="1" applyFill="1" applyBorder="1" applyAlignment="1" applyProtection="1">
      <alignment vertical="center"/>
      <protection locked="0"/>
    </xf>
    <xf numFmtId="164" fontId="34" fillId="2" borderId="0" xfId="1" applyFont="1" applyFill="1" applyBorder="1" applyAlignment="1" applyProtection="1">
      <alignment vertical="center"/>
      <protection locked="0"/>
    </xf>
    <xf numFmtId="0" fontId="22" fillId="2" borderId="8" xfId="0" applyFont="1" applyFill="1" applyBorder="1" applyAlignment="1" applyProtection="1">
      <alignment vertical="center"/>
      <protection locked="0"/>
    </xf>
    <xf numFmtId="0" fontId="0" fillId="0" borderId="4" xfId="0" applyBorder="1" applyAlignment="1">
      <alignment vertical="center"/>
    </xf>
    <xf numFmtId="0" fontId="12" fillId="0" borderId="0" xfId="4" applyFont="1" applyBorder="1" applyAlignment="1" applyProtection="1">
      <alignment vertical="center" wrapText="1"/>
    </xf>
    <xf numFmtId="0" fontId="22" fillId="0" borderId="4" xfId="0" applyFont="1" applyBorder="1" applyAlignment="1" applyProtection="1">
      <alignment vertical="center"/>
    </xf>
    <xf numFmtId="0" fontId="22" fillId="0" borderId="0" xfId="0" applyFont="1" applyBorder="1" applyAlignment="1" applyProtection="1">
      <alignment vertical="center"/>
    </xf>
    <xf numFmtId="0" fontId="22" fillId="0" borderId="11" xfId="0" applyFont="1" applyBorder="1" applyAlignment="1" applyProtection="1">
      <alignment vertical="center"/>
    </xf>
    <xf numFmtId="0" fontId="34" fillId="0" borderId="3" xfId="0" applyFont="1" applyBorder="1" applyAlignment="1" applyProtection="1">
      <alignment vertical="center"/>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4" fillId="0" borderId="11" xfId="0" applyFont="1" applyFill="1" applyBorder="1" applyAlignment="1" applyProtection="1">
      <alignment horizontal="left" vertical="center" wrapText="1"/>
    </xf>
    <xf numFmtId="0" fontId="22" fillId="0" borderId="0" xfId="0" applyFont="1" applyFill="1" applyBorder="1" applyAlignment="1" applyProtection="1">
      <alignment horizontal="right" vertical="center"/>
    </xf>
    <xf numFmtId="0" fontId="34" fillId="0" borderId="3" xfId="0" applyFont="1" applyFill="1" applyBorder="1" applyAlignment="1" applyProtection="1">
      <alignment vertical="center"/>
    </xf>
    <xf numFmtId="0" fontId="21" fillId="0" borderId="19" xfId="0" applyFont="1" applyFill="1" applyBorder="1" applyAlignment="1" applyProtection="1">
      <alignment vertical="center"/>
    </xf>
    <xf numFmtId="3" fontId="34" fillId="0" borderId="0" xfId="47" applyNumberFormat="1" applyFont="1" applyFill="1" applyBorder="1" applyAlignment="1" applyProtection="1">
      <alignment horizontal="center" vertical="center"/>
    </xf>
    <xf numFmtId="0" fontId="34" fillId="0" borderId="0" xfId="0" applyFont="1" applyFill="1" applyBorder="1" applyAlignment="1" applyProtection="1">
      <alignment horizontal="right" vertical="center"/>
    </xf>
    <xf numFmtId="0" fontId="34" fillId="0" borderId="0" xfId="0" applyFont="1" applyFill="1" applyBorder="1" applyAlignment="1" applyProtection="1">
      <alignment horizontal="right"/>
    </xf>
    <xf numFmtId="4" fontId="34" fillId="0" borderId="0" xfId="1" applyNumberFormat="1" applyFont="1" applyFill="1" applyBorder="1" applyAlignment="1" applyProtection="1">
      <alignment horizontal="right" vertical="center"/>
    </xf>
    <xf numFmtId="0" fontId="22" fillId="38" borderId="3" xfId="0" applyFont="1" applyFill="1" applyBorder="1" applyAlignment="1" applyProtection="1">
      <alignment vertical="center"/>
    </xf>
    <xf numFmtId="0" fontId="22" fillId="38" borderId="3" xfId="0" applyFont="1" applyFill="1" applyBorder="1" applyAlignment="1" applyProtection="1">
      <alignment horizontal="center" vertical="center"/>
      <protection locked="0"/>
    </xf>
    <xf numFmtId="0" fontId="22" fillId="38" borderId="3" xfId="0" applyFont="1" applyFill="1" applyBorder="1" applyAlignment="1" applyProtection="1">
      <alignment horizontal="right" vertical="center"/>
    </xf>
    <xf numFmtId="0" fontId="22" fillId="38" borderId="3" xfId="0" applyFont="1" applyFill="1" applyBorder="1" applyAlignment="1">
      <alignment horizontal="right" vertical="center"/>
    </xf>
    <xf numFmtId="164" fontId="22" fillId="38" borderId="3" xfId="1" applyFont="1" applyFill="1" applyBorder="1" applyAlignment="1" applyProtection="1">
      <alignment vertical="center"/>
    </xf>
    <xf numFmtId="0" fontId="22" fillId="39" borderId="3" xfId="0" applyFont="1" applyFill="1" applyBorder="1" applyAlignment="1" applyProtection="1">
      <alignment vertical="center"/>
    </xf>
    <xf numFmtId="0" fontId="22" fillId="39" borderId="3" xfId="0" applyFont="1" applyFill="1" applyBorder="1" applyAlignment="1" applyProtection="1">
      <alignment horizontal="center" vertical="center"/>
      <protection locked="0"/>
    </xf>
    <xf numFmtId="0" fontId="22" fillId="39" borderId="3" xfId="0" applyFont="1" applyFill="1" applyBorder="1" applyAlignment="1" applyProtection="1">
      <alignment horizontal="right" vertical="center"/>
    </xf>
    <xf numFmtId="0" fontId="22" fillId="39" borderId="3" xfId="0" applyFont="1" applyFill="1" applyBorder="1" applyAlignment="1">
      <alignment horizontal="right" vertical="center"/>
    </xf>
    <xf numFmtId="164" fontId="22" fillId="39" borderId="3" xfId="1" applyFont="1" applyFill="1" applyBorder="1" applyAlignment="1" applyProtection="1">
      <alignment vertical="center"/>
    </xf>
    <xf numFmtId="0" fontId="22" fillId="35" borderId="3" xfId="0" applyFont="1" applyFill="1" applyBorder="1" applyAlignment="1" applyProtection="1">
      <alignment vertical="center"/>
    </xf>
    <xf numFmtId="0" fontId="22" fillId="35" borderId="3" xfId="0" applyFont="1" applyFill="1" applyBorder="1" applyAlignment="1" applyProtection="1">
      <alignment horizontal="center" vertical="center"/>
      <protection locked="0"/>
    </xf>
    <xf numFmtId="0" fontId="22" fillId="35" borderId="3" xfId="0" applyFont="1" applyFill="1" applyBorder="1" applyAlignment="1" applyProtection="1">
      <alignment horizontal="right" vertical="center"/>
    </xf>
    <xf numFmtId="0" fontId="22" fillId="35" borderId="3" xfId="0" applyFont="1" applyFill="1" applyBorder="1" applyAlignment="1">
      <alignment horizontal="right" vertical="center"/>
    </xf>
    <xf numFmtId="164" fontId="22" fillId="35" borderId="3" xfId="1" applyFont="1" applyFill="1" applyBorder="1" applyAlignment="1" applyProtection="1">
      <alignment vertical="center"/>
    </xf>
    <xf numFmtId="173" fontId="34" fillId="0" borderId="0" xfId="0" applyNumberFormat="1" applyFont="1" applyFill="1" applyBorder="1" applyAlignment="1" applyProtection="1">
      <alignment horizontal="right" vertical="center"/>
    </xf>
    <xf numFmtId="4" fontId="22" fillId="2" borderId="8" xfId="1" applyNumberFormat="1" applyFont="1" applyFill="1" applyBorder="1" applyAlignment="1" applyProtection="1">
      <alignment vertical="center"/>
      <protection locked="0"/>
    </xf>
    <xf numFmtId="0" fontId="34" fillId="0" borderId="0" xfId="0" applyFont="1" applyFill="1" applyBorder="1" applyAlignment="1" applyProtection="1">
      <alignment vertical="center" wrapText="1"/>
    </xf>
    <xf numFmtId="165" fontId="22" fillId="0" borderId="11" xfId="1" applyNumberFormat="1" applyFont="1" applyFill="1" applyBorder="1" applyAlignment="1" applyProtection="1">
      <alignment horizontal="center"/>
    </xf>
    <xf numFmtId="1" fontId="34" fillId="0" borderId="11" xfId="0" applyNumberFormat="1" applyFont="1" applyFill="1" applyBorder="1" applyAlignment="1" applyProtection="1">
      <alignment horizontal="center" vertical="center"/>
      <protection locked="0"/>
    </xf>
    <xf numFmtId="164" fontId="22" fillId="0" borderId="6" xfId="1" applyFont="1" applyFill="1" applyBorder="1" applyAlignment="1" applyProtection="1">
      <alignment horizontal="center" vertical="center"/>
    </xf>
    <xf numFmtId="0" fontId="36" fillId="0" borderId="9" xfId="0" applyFont="1" applyFill="1" applyBorder="1" applyProtection="1"/>
    <xf numFmtId="0" fontId="34" fillId="0" borderId="17" xfId="47" applyFont="1" applyFill="1" applyBorder="1" applyAlignment="1" applyProtection="1">
      <alignment horizontal="center" vertical="center"/>
    </xf>
    <xf numFmtId="0" fontId="34" fillId="0" borderId="0" xfId="47" applyFont="1" applyFill="1" applyBorder="1" applyAlignment="1" applyProtection="1">
      <alignment vertical="center"/>
    </xf>
    <xf numFmtId="4" fontId="34" fillId="0" borderId="0" xfId="0" applyNumberFormat="1" applyFont="1" applyFill="1" applyBorder="1" applyAlignment="1" applyProtection="1">
      <alignment vertical="center"/>
    </xf>
    <xf numFmtId="4" fontId="34" fillId="3" borderId="8" xfId="0" applyNumberFormat="1" applyFont="1" applyFill="1" applyBorder="1" applyAlignment="1" applyProtection="1">
      <alignment horizontal="center" vertical="center"/>
      <protection locked="0"/>
    </xf>
    <xf numFmtId="0" fontId="22" fillId="0" borderId="6" xfId="0" applyFont="1" applyBorder="1" applyAlignment="1" applyProtection="1">
      <alignment vertical="center"/>
    </xf>
    <xf numFmtId="3" fontId="34" fillId="0" borderId="8" xfId="0" applyNumberFormat="1" applyFont="1" applyFill="1" applyBorder="1" applyAlignment="1" applyProtection="1">
      <alignment horizontal="right" vertical="center"/>
    </xf>
    <xf numFmtId="0" fontId="34" fillId="0" borderId="4" xfId="0" applyFont="1" applyBorder="1" applyAlignment="1" applyProtection="1">
      <alignment horizontal="center" vertical="center"/>
    </xf>
    <xf numFmtId="0" fontId="34" fillId="0" borderId="0" xfId="1" applyNumberFormat="1" applyFont="1" applyFill="1" applyBorder="1" applyAlignment="1" applyProtection="1">
      <alignment vertical="center"/>
    </xf>
    <xf numFmtId="0" fontId="34" fillId="0" borderId="0" xfId="0" applyNumberFormat="1" applyFont="1" applyFill="1" applyBorder="1" applyAlignment="1" applyProtection="1">
      <alignment vertical="center"/>
    </xf>
    <xf numFmtId="0" fontId="34" fillId="0" borderId="11" xfId="1" applyNumberFormat="1" applyFont="1" applyFill="1" applyBorder="1" applyAlignment="1" applyProtection="1">
      <alignment vertical="center"/>
    </xf>
    <xf numFmtId="0" fontId="22" fillId="0" borderId="11" xfId="1" applyNumberFormat="1" applyFont="1" applyFill="1" applyBorder="1" applyAlignment="1" applyProtection="1">
      <alignment horizontal="left" vertical="center"/>
    </xf>
    <xf numFmtId="0" fontId="28" fillId="0" borderId="47" xfId="0" applyFont="1" applyBorder="1" applyAlignment="1" applyProtection="1">
      <alignment vertical="top"/>
    </xf>
    <xf numFmtId="0" fontId="27" fillId="0" borderId="7" xfId="0" applyFont="1" applyBorder="1" applyAlignment="1" applyProtection="1">
      <alignment vertical="center"/>
    </xf>
    <xf numFmtId="0" fontId="27" fillId="0" borderId="48" xfId="0" applyFont="1" applyBorder="1" applyAlignment="1" applyProtection="1">
      <alignment vertical="center"/>
    </xf>
    <xf numFmtId="0" fontId="34" fillId="0" borderId="49" xfId="0" applyFont="1" applyFill="1" applyBorder="1" applyAlignment="1" applyProtection="1">
      <alignment horizontal="left" vertical="center"/>
    </xf>
    <xf numFmtId="0" fontId="34" fillId="0" borderId="8" xfId="0" applyFont="1" applyFill="1" applyBorder="1" applyAlignment="1" applyProtection="1">
      <alignment horizontal="left" vertical="center"/>
    </xf>
    <xf numFmtId="173" fontId="34" fillId="0" borderId="8" xfId="0" applyNumberFormat="1" applyFont="1" applyFill="1" applyBorder="1" applyAlignment="1" applyProtection="1">
      <alignment horizontal="right" vertical="center"/>
    </xf>
    <xf numFmtId="0" fontId="34" fillId="0" borderId="50" xfId="0" applyFont="1" applyFill="1" applyBorder="1" applyAlignment="1" applyProtection="1">
      <alignment horizontal="center" vertical="center"/>
    </xf>
    <xf numFmtId="0" fontId="62" fillId="0" borderId="47" xfId="0" applyFont="1" applyFill="1" applyBorder="1" applyAlignment="1" applyProtection="1">
      <alignment vertical="top"/>
    </xf>
    <xf numFmtId="0" fontId="36" fillId="0" borderId="7" xfId="0" applyFont="1" applyFill="1" applyBorder="1" applyAlignment="1" applyProtection="1">
      <alignment vertical="center"/>
    </xf>
    <xf numFmtId="0" fontId="36" fillId="0" borderId="48" xfId="0" applyFont="1" applyFill="1" applyBorder="1" applyAlignment="1" applyProtection="1">
      <alignment vertical="center"/>
    </xf>
    <xf numFmtId="0" fontId="34" fillId="0" borderId="51" xfId="0" applyFont="1" applyFill="1" applyBorder="1" applyAlignment="1" applyProtection="1">
      <alignment horizontal="left" vertical="center"/>
    </xf>
    <xf numFmtId="166" fontId="34" fillId="0" borderId="52" xfId="1" applyNumberFormat="1" applyFont="1" applyFill="1" applyBorder="1" applyAlignment="1" applyProtection="1">
      <alignment horizontal="center" vertical="center"/>
    </xf>
    <xf numFmtId="0" fontId="34" fillId="0" borderId="53" xfId="0" applyFont="1" applyFill="1" applyBorder="1" applyAlignment="1" applyProtection="1">
      <alignment horizontal="left" vertical="center"/>
    </xf>
    <xf numFmtId="0" fontId="34" fillId="0" borderId="54" xfId="0" applyFont="1" applyFill="1" applyBorder="1" applyAlignment="1" applyProtection="1">
      <alignment vertical="center"/>
    </xf>
    <xf numFmtId="167" fontId="34" fillId="0" borderId="54" xfId="0" applyNumberFormat="1" applyFont="1" applyFill="1" applyBorder="1" applyAlignment="1" applyProtection="1">
      <alignment vertical="center"/>
    </xf>
    <xf numFmtId="4" fontId="22" fillId="0" borderId="54" xfId="1" applyNumberFormat="1" applyFont="1" applyFill="1" applyBorder="1" applyAlignment="1" applyProtection="1">
      <alignment horizontal="right" vertical="center"/>
    </xf>
    <xf numFmtId="166" fontId="34" fillId="0" borderId="55" xfId="1" applyNumberFormat="1" applyFont="1" applyFill="1" applyBorder="1" applyAlignment="1" applyProtection="1">
      <alignment horizontal="center" vertical="center"/>
    </xf>
    <xf numFmtId="0" fontId="28" fillId="0" borderId="47" xfId="0" applyFont="1" applyFill="1" applyBorder="1" applyAlignment="1" applyProtection="1">
      <alignment horizontal="left" vertical="top"/>
    </xf>
    <xf numFmtId="0" fontId="22" fillId="0" borderId="7" xfId="0" applyFont="1" applyFill="1" applyBorder="1" applyAlignment="1" applyProtection="1">
      <alignment vertical="center"/>
    </xf>
    <xf numFmtId="167" fontId="22" fillId="0" borderId="7" xfId="0" applyNumberFormat="1" applyFont="1" applyFill="1" applyBorder="1" applyAlignment="1" applyProtection="1">
      <alignment vertical="center"/>
    </xf>
    <xf numFmtId="2" fontId="22" fillId="0" borderId="7" xfId="1" applyNumberFormat="1" applyFont="1" applyFill="1" applyBorder="1" applyAlignment="1" applyProtection="1">
      <alignment horizontal="right" vertical="center"/>
    </xf>
    <xf numFmtId="166" fontId="34" fillId="0" borderId="48" xfId="1" applyNumberFormat="1" applyFont="1" applyFill="1" applyBorder="1" applyAlignment="1" applyProtection="1">
      <alignment horizontal="center" vertical="center"/>
    </xf>
    <xf numFmtId="0" fontId="22" fillId="0" borderId="8" xfId="0" applyFont="1" applyBorder="1" applyAlignment="1" applyProtection="1">
      <alignment horizontal="right" vertical="center" indent="1"/>
    </xf>
    <xf numFmtId="3" fontId="34" fillId="0" borderId="8" xfId="0" applyNumberFormat="1" applyFont="1" applyFill="1" applyBorder="1" applyAlignment="1" applyProtection="1">
      <alignment horizontal="left" vertical="center"/>
    </xf>
    <xf numFmtId="166" fontId="34" fillId="0" borderId="50" xfId="1" applyNumberFormat="1" applyFont="1" applyFill="1" applyBorder="1" applyAlignment="1" applyProtection="1">
      <alignment horizontal="center" vertical="center"/>
    </xf>
    <xf numFmtId="3" fontId="55" fillId="0" borderId="7" xfId="47" applyNumberFormat="1" applyFont="1" applyBorder="1" applyAlignment="1" applyProtection="1">
      <alignment horizontal="center" vertical="center"/>
    </xf>
    <xf numFmtId="165" fontId="34" fillId="0" borderId="7" xfId="1" applyNumberFormat="1" applyFont="1" applyFill="1" applyBorder="1" applyAlignment="1" applyProtection="1">
      <alignment horizontal="center" vertical="center"/>
    </xf>
    <xf numFmtId="165" fontId="34" fillId="0" borderId="48" xfId="1" applyNumberFormat="1" applyFont="1" applyFill="1" applyBorder="1" applyAlignment="1" applyProtection="1">
      <alignment horizontal="center" vertical="center"/>
    </xf>
    <xf numFmtId="0" fontId="38" fillId="0" borderId="53" xfId="0" applyFont="1" applyFill="1" applyBorder="1" applyAlignment="1" applyProtection="1">
      <alignment horizontal="left" vertical="center"/>
    </xf>
    <xf numFmtId="0" fontId="31" fillId="0" borderId="54" xfId="0" applyFont="1" applyBorder="1" applyAlignment="1" applyProtection="1">
      <alignment vertical="center"/>
    </xf>
    <xf numFmtId="0" fontId="31" fillId="0" borderId="54" xfId="0" applyFont="1" applyBorder="1" applyAlignment="1" applyProtection="1">
      <alignment horizontal="right" vertical="center" indent="1"/>
    </xf>
    <xf numFmtId="0" fontId="0" fillId="0" borderId="10" xfId="0" applyBorder="1" applyProtection="1"/>
    <xf numFmtId="0" fontId="22" fillId="0" borderId="47" xfId="0" applyFont="1" applyBorder="1" applyAlignment="1" applyProtection="1">
      <alignment vertical="center"/>
    </xf>
    <xf numFmtId="0" fontId="22" fillId="0" borderId="7" xfId="0" applyFont="1" applyBorder="1" applyAlignment="1" applyProtection="1">
      <alignment vertical="center"/>
    </xf>
    <xf numFmtId="0" fontId="22" fillId="0" borderId="7" xfId="0" applyFont="1" applyBorder="1" applyAlignment="1" applyProtection="1">
      <alignment horizontal="center" vertical="center"/>
    </xf>
    <xf numFmtId="4" fontId="34" fillId="3" borderId="16" xfId="0" applyNumberFormat="1" applyFont="1" applyFill="1" applyBorder="1" applyAlignment="1" applyProtection="1">
      <alignment vertical="center"/>
      <protection locked="0"/>
    </xf>
    <xf numFmtId="164" fontId="22" fillId="0" borderId="7" xfId="1" applyFont="1" applyBorder="1" applyAlignment="1" applyProtection="1">
      <alignment vertical="center"/>
    </xf>
    <xf numFmtId="164" fontId="22" fillId="0" borderId="48" xfId="1" applyFont="1" applyBorder="1" applyAlignment="1" applyProtection="1">
      <alignment vertical="center"/>
    </xf>
    <xf numFmtId="0" fontId="22" fillId="0" borderId="51" xfId="0" applyFont="1" applyBorder="1" applyAlignment="1" applyProtection="1">
      <alignment vertical="center"/>
    </xf>
    <xf numFmtId="0" fontId="34" fillId="0" borderId="51" xfId="0" applyFont="1" applyFill="1" applyBorder="1" applyAlignment="1" applyProtection="1">
      <alignment vertical="center"/>
    </xf>
    <xf numFmtId="0" fontId="34" fillId="0" borderId="49" xfId="0" applyFont="1" applyFill="1" applyBorder="1" applyAlignment="1" applyProtection="1">
      <alignment vertical="center"/>
    </xf>
    <xf numFmtId="0" fontId="34" fillId="0" borderId="8" xfId="0" applyFont="1" applyBorder="1" applyAlignment="1" applyProtection="1">
      <alignment vertical="center"/>
    </xf>
    <xf numFmtId="0" fontId="34" fillId="0" borderId="8" xfId="0" applyFont="1" applyBorder="1" applyAlignment="1" applyProtection="1">
      <alignment horizontal="center" vertical="center"/>
    </xf>
    <xf numFmtId="4" fontId="34" fillId="3" borderId="8" xfId="0" applyNumberFormat="1" applyFont="1" applyFill="1" applyBorder="1" applyAlignment="1" applyProtection="1">
      <alignment vertical="center"/>
      <protection locked="0"/>
    </xf>
    <xf numFmtId="0" fontId="28" fillId="0" borderId="47" xfId="0" applyFont="1" applyBorder="1" applyAlignment="1" applyProtection="1">
      <alignment vertical="center"/>
    </xf>
    <xf numFmtId="0" fontId="22" fillId="0" borderId="52" xfId="0" applyFont="1" applyBorder="1" applyAlignment="1" applyProtection="1">
      <alignment horizontal="center" vertical="center"/>
    </xf>
    <xf numFmtId="0" fontId="22" fillId="0" borderId="50" xfId="0" applyFont="1" applyBorder="1" applyAlignment="1" applyProtection="1">
      <alignment horizontal="center" vertical="center"/>
    </xf>
    <xf numFmtId="166" fontId="22" fillId="0" borderId="52" xfId="1" applyNumberFormat="1" applyFont="1" applyFill="1" applyBorder="1" applyAlignment="1" applyProtection="1">
      <alignment horizontal="center" vertical="center"/>
    </xf>
    <xf numFmtId="166" fontId="22" fillId="0" borderId="55" xfId="1" applyNumberFormat="1" applyFont="1" applyFill="1" applyBorder="1" applyAlignment="1" applyProtection="1">
      <alignment horizontal="center" vertical="center"/>
    </xf>
    <xf numFmtId="0" fontId="28" fillId="0" borderId="47" xfId="0" applyFont="1" applyFill="1" applyBorder="1" applyAlignment="1" applyProtection="1">
      <alignment vertical="center"/>
    </xf>
    <xf numFmtId="3" fontId="34" fillId="0" borderId="7" xfId="1" applyNumberFormat="1" applyFont="1" applyFill="1" applyBorder="1" applyAlignment="1" applyProtection="1">
      <alignment horizontal="center" vertical="center"/>
    </xf>
    <xf numFmtId="0" fontId="31" fillId="0" borderId="54" xfId="0" applyFont="1" applyBorder="1" applyAlignment="1" applyProtection="1">
      <alignment horizontal="right" vertical="center"/>
    </xf>
    <xf numFmtId="4" fontId="38" fillId="0" borderId="54" xfId="0" applyNumberFormat="1" applyFont="1" applyFill="1" applyBorder="1" applyAlignment="1" applyProtection="1">
      <alignment horizontal="right" vertical="center"/>
    </xf>
    <xf numFmtId="0" fontId="38" fillId="0" borderId="55" xfId="1" applyNumberFormat="1" applyFont="1" applyFill="1" applyBorder="1" applyAlignment="1" applyProtection="1">
      <alignment horizontal="center" vertical="center"/>
    </xf>
    <xf numFmtId="3" fontId="34" fillId="0" borderId="39" xfId="47" applyNumberFormat="1" applyFont="1" applyFill="1" applyBorder="1" applyAlignment="1" applyProtection="1">
      <alignment horizontal="center" vertical="center"/>
    </xf>
    <xf numFmtId="3" fontId="34" fillId="0" borderId="40" xfId="47" applyNumberFormat="1" applyFont="1" applyFill="1" applyBorder="1" applyAlignment="1" applyProtection="1">
      <alignment horizontal="center" vertical="center"/>
    </xf>
    <xf numFmtId="3" fontId="34" fillId="0" borderId="41" xfId="47" applyNumberFormat="1" applyFont="1" applyFill="1" applyBorder="1" applyAlignment="1" applyProtection="1">
      <alignment horizontal="center" vertical="center"/>
    </xf>
    <xf numFmtId="3" fontId="34" fillId="0" borderId="42" xfId="47" applyNumberFormat="1" applyFont="1" applyFill="1" applyBorder="1" applyAlignment="1" applyProtection="1">
      <alignment horizontal="center" vertical="center"/>
    </xf>
    <xf numFmtId="3" fontId="34" fillId="0" borderId="43" xfId="47" applyNumberFormat="1" applyFont="1" applyFill="1" applyBorder="1" applyAlignment="1" applyProtection="1">
      <alignment horizontal="center" vertical="center"/>
    </xf>
    <xf numFmtId="3" fontId="34" fillId="0" borderId="14" xfId="47" applyNumberFormat="1" applyFont="1" applyFill="1" applyBorder="1" applyAlignment="1" applyProtection="1">
      <alignment horizontal="center" vertical="center"/>
    </xf>
    <xf numFmtId="3" fontId="34" fillId="0" borderId="44" xfId="47" applyNumberFormat="1" applyFont="1" applyFill="1" applyBorder="1" applyAlignment="1" applyProtection="1">
      <alignment horizontal="center" vertical="center"/>
    </xf>
    <xf numFmtId="3" fontId="34" fillId="0" borderId="45" xfId="47" applyNumberFormat="1" applyFont="1" applyFill="1" applyBorder="1" applyAlignment="1" applyProtection="1">
      <alignment horizontal="center" vertical="center"/>
    </xf>
    <xf numFmtId="3" fontId="34" fillId="0" borderId="46" xfId="47" applyNumberFormat="1" applyFont="1" applyFill="1" applyBorder="1" applyAlignment="1" applyProtection="1">
      <alignment horizontal="center" vertical="center"/>
    </xf>
    <xf numFmtId="4" fontId="34" fillId="3" borderId="24" xfId="0" applyNumberFormat="1" applyFont="1" applyFill="1" applyBorder="1" applyAlignment="1" applyProtection="1">
      <alignment vertical="center"/>
    </xf>
    <xf numFmtId="0" fontId="22" fillId="0" borderId="10" xfId="4" applyNumberFormat="1" applyFont="1" applyFill="1" applyBorder="1" applyAlignment="1" applyProtection="1">
      <alignment vertical="center"/>
    </xf>
    <xf numFmtId="0" fontId="22" fillId="0" borderId="0" xfId="0" applyNumberFormat="1" applyFont="1" applyFill="1" applyBorder="1" applyAlignment="1" applyProtection="1">
      <alignment vertical="center"/>
      <protection locked="0"/>
    </xf>
    <xf numFmtId="0" fontId="0" fillId="0" borderId="0" xfId="0" applyNumberFormat="1" applyFill="1" applyBorder="1" applyProtection="1"/>
    <xf numFmtId="0" fontId="22" fillId="0" borderId="0" xfId="1" applyNumberFormat="1" applyFont="1" applyFill="1" applyBorder="1" applyAlignment="1" applyProtection="1">
      <alignment vertical="center"/>
    </xf>
    <xf numFmtId="4" fontId="22" fillId="2" borderId="8" xfId="1" applyNumberFormat="1" applyFont="1" applyFill="1" applyBorder="1" applyAlignment="1" applyProtection="1">
      <alignment horizontal="center" vertical="center"/>
      <protection locked="0"/>
    </xf>
    <xf numFmtId="49" fontId="22" fillId="2" borderId="8" xfId="1" applyNumberFormat="1" applyFont="1" applyFill="1" applyBorder="1" applyAlignment="1" applyProtection="1">
      <alignment horizontal="center" vertical="center"/>
      <protection locked="0"/>
    </xf>
    <xf numFmtId="49" fontId="22" fillId="2" borderId="15" xfId="1" applyNumberFormat="1" applyFont="1" applyFill="1" applyBorder="1" applyAlignment="1" applyProtection="1">
      <alignment horizontal="center" vertical="center"/>
      <protection locked="0"/>
    </xf>
    <xf numFmtId="49" fontId="22" fillId="2" borderId="18" xfId="1" applyNumberFormat="1" applyFont="1" applyFill="1" applyBorder="1" applyAlignment="1" applyProtection="1">
      <alignment horizontal="center" vertical="center"/>
      <protection locked="0"/>
    </xf>
    <xf numFmtId="4" fontId="22" fillId="2" borderId="16" xfId="1" applyNumberFormat="1" applyFont="1" applyFill="1" applyBorder="1" applyAlignment="1" applyProtection="1">
      <alignment horizontal="right" vertical="center"/>
      <protection locked="0"/>
    </xf>
    <xf numFmtId="4" fontId="53" fillId="0" borderId="34" xfId="49" applyNumberFormat="1" applyFont="1" applyFill="1" applyBorder="1" applyAlignment="1" applyProtection="1">
      <alignment horizontal="center" vertical="center" wrapText="1"/>
    </xf>
    <xf numFmtId="0" fontId="53" fillId="40" borderId="17" xfId="49" applyFont="1" applyFill="1" applyBorder="1" applyAlignment="1" applyProtection="1">
      <alignment horizontal="left" vertical="center" wrapText="1"/>
    </xf>
    <xf numFmtId="0" fontId="9" fillId="40" borderId="17" xfId="49" applyFont="1" applyFill="1" applyBorder="1" applyAlignment="1" applyProtection="1">
      <alignment horizontal="left" vertical="center" wrapText="1"/>
      <protection locked="0"/>
    </xf>
    <xf numFmtId="0" fontId="9" fillId="40" borderId="21" xfId="49" applyFont="1" applyFill="1" applyBorder="1" applyAlignment="1" applyProtection="1">
      <alignment horizontal="left" vertical="center" wrapText="1"/>
      <protection locked="0"/>
    </xf>
    <xf numFmtId="0" fontId="53" fillId="40" borderId="34" xfId="49" applyFont="1" applyFill="1" applyBorder="1" applyAlignment="1" applyProtection="1">
      <alignment horizontal="center" vertical="center" wrapText="1"/>
    </xf>
    <xf numFmtId="0" fontId="53" fillId="40" borderId="17" xfId="49" applyFont="1" applyFill="1" applyBorder="1" applyAlignment="1" applyProtection="1">
      <alignment vertical="center" wrapText="1"/>
    </xf>
    <xf numFmtId="171" fontId="53" fillId="40" borderId="34" xfId="49" applyNumberFormat="1" applyFont="1" applyFill="1" applyBorder="1" applyAlignment="1" applyProtection="1">
      <alignment horizontal="center" vertical="center" wrapText="1"/>
    </xf>
    <xf numFmtId="0" fontId="9" fillId="40" borderId="21" xfId="49" applyFont="1" applyFill="1" applyBorder="1" applyAlignment="1" applyProtection="1">
      <alignment horizontal="center" vertical="center" wrapText="1"/>
      <protection locked="0"/>
    </xf>
    <xf numFmtId="4" fontId="9" fillId="40" borderId="17" xfId="49" applyNumberFormat="1" applyFont="1" applyFill="1" applyBorder="1" applyAlignment="1" applyProtection="1">
      <alignment horizontal="center" vertical="center" wrapText="1"/>
      <protection locked="0"/>
    </xf>
    <xf numFmtId="4" fontId="9" fillId="40" borderId="21" xfId="49" applyNumberFormat="1" applyFont="1" applyFill="1" applyBorder="1" applyAlignment="1" applyProtection="1">
      <alignment horizontal="center" vertical="center" wrapText="1"/>
      <protection locked="0"/>
    </xf>
    <xf numFmtId="4" fontId="53" fillId="40" borderId="34" xfId="49" applyNumberFormat="1" applyFont="1" applyFill="1" applyBorder="1" applyAlignment="1" applyProtection="1">
      <alignment horizontal="center" vertical="center" wrapText="1"/>
    </xf>
    <xf numFmtId="0" fontId="6" fillId="0" borderId="21" xfId="49" applyFont="1" applyFill="1" applyBorder="1" applyAlignment="1" applyProtection="1">
      <alignment horizontal="center" vertical="center" wrapText="1"/>
      <protection locked="0"/>
    </xf>
    <xf numFmtId="4" fontId="6" fillId="0" borderId="17" xfId="49" applyNumberFormat="1" applyFont="1" applyFill="1" applyBorder="1" applyAlignment="1" applyProtection="1">
      <alignment horizontal="center" vertical="center" wrapText="1"/>
    </xf>
    <xf numFmtId="0" fontId="6" fillId="0" borderId="17" xfId="49" applyFont="1" applyFill="1" applyBorder="1" applyAlignment="1" applyProtection="1">
      <alignment horizontal="center" vertical="center" wrapText="1"/>
    </xf>
    <xf numFmtId="0" fontId="6" fillId="40" borderId="17" xfId="49" applyFont="1" applyFill="1" applyBorder="1" applyAlignment="1" applyProtection="1">
      <alignment horizontal="left" vertical="center" wrapText="1"/>
      <protection locked="0"/>
    </xf>
    <xf numFmtId="172" fontId="6" fillId="0" borderId="17" xfId="49" applyNumberFormat="1" applyFont="1" applyFill="1" applyBorder="1" applyAlignment="1" applyProtection="1">
      <alignment horizontal="right" vertical="center" wrapText="1"/>
    </xf>
    <xf numFmtId="171" fontId="6" fillId="40" borderId="17" xfId="49" applyNumberFormat="1" applyFont="1" applyFill="1" applyBorder="1" applyAlignment="1" applyProtection="1">
      <alignment horizontal="center" vertical="center" wrapText="1"/>
      <protection locked="0"/>
    </xf>
    <xf numFmtId="171" fontId="6" fillId="0" borderId="17" xfId="49" applyNumberFormat="1" applyFont="1" applyFill="1" applyBorder="1" applyAlignment="1" applyProtection="1">
      <alignment horizontal="center" vertical="center" wrapText="1"/>
    </xf>
    <xf numFmtId="172" fontId="6" fillId="0" borderId="17" xfId="49" applyNumberFormat="1" applyFont="1" applyFill="1" applyBorder="1" applyAlignment="1" applyProtection="1">
      <alignment vertical="center" wrapText="1"/>
    </xf>
    <xf numFmtId="4" fontId="6" fillId="0" borderId="21" xfId="49" applyNumberFormat="1" applyFont="1" applyFill="1" applyBorder="1" applyAlignment="1" applyProtection="1">
      <alignment horizontal="center" vertical="center" wrapText="1"/>
    </xf>
    <xf numFmtId="0" fontId="6" fillId="0" borderId="21" xfId="49" applyFont="1" applyFill="1" applyBorder="1" applyAlignment="1" applyProtection="1">
      <alignment horizontal="center" vertical="center" wrapText="1"/>
    </xf>
    <xf numFmtId="0" fontId="6" fillId="40" borderId="21" xfId="49" applyFont="1" applyFill="1" applyBorder="1" applyAlignment="1" applyProtection="1">
      <alignment horizontal="left" vertical="center" wrapText="1"/>
      <protection locked="0"/>
    </xf>
    <xf numFmtId="172" fontId="6" fillId="0" borderId="21" xfId="49" applyNumberFormat="1" applyFont="1" applyFill="1" applyBorder="1" applyAlignment="1" applyProtection="1">
      <alignment horizontal="right" vertical="center" wrapText="1"/>
    </xf>
    <xf numFmtId="171" fontId="6" fillId="40" borderId="21" xfId="49" applyNumberFormat="1" applyFont="1" applyFill="1" applyBorder="1" applyAlignment="1" applyProtection="1">
      <alignment horizontal="center" vertical="center" wrapText="1"/>
      <protection locked="0"/>
    </xf>
    <xf numFmtId="171" fontId="6" fillId="0" borderId="21" xfId="49" applyNumberFormat="1" applyFont="1" applyFill="1" applyBorder="1" applyAlignment="1" applyProtection="1">
      <alignment horizontal="center" vertical="center" wrapText="1"/>
    </xf>
    <xf numFmtId="172" fontId="6" fillId="0" borderId="21" xfId="49" applyNumberFormat="1" applyFont="1" applyFill="1" applyBorder="1" applyAlignment="1" applyProtection="1">
      <alignment vertical="center" wrapText="1"/>
    </xf>
    <xf numFmtId="49" fontId="22" fillId="2" borderId="50" xfId="1" applyNumberFormat="1" applyFont="1" applyFill="1" applyBorder="1" applyAlignment="1" applyProtection="1">
      <alignment horizontal="center" vertical="center"/>
      <protection locked="0"/>
    </xf>
    <xf numFmtId="0" fontId="22" fillId="2" borderId="8" xfId="1" applyNumberFormat="1" applyFont="1" applyFill="1" applyBorder="1" applyAlignment="1" applyProtection="1">
      <alignment horizontal="center" vertical="center"/>
      <protection locked="0"/>
    </xf>
    <xf numFmtId="0" fontId="22" fillId="2" borderId="15" xfId="1" applyNumberFormat="1" applyFont="1" applyFill="1" applyBorder="1" applyAlignment="1" applyProtection="1">
      <alignment horizontal="center" vertical="center"/>
      <protection locked="0"/>
    </xf>
    <xf numFmtId="4" fontId="22" fillId="2" borderId="3" xfId="1" applyNumberFormat="1" applyFont="1" applyFill="1" applyBorder="1" applyAlignment="1" applyProtection="1">
      <alignment horizontal="center" vertical="center"/>
      <protection locked="0"/>
    </xf>
    <xf numFmtId="0" fontId="22" fillId="2" borderId="3" xfId="1" applyNumberFormat="1" applyFont="1" applyFill="1" applyBorder="1" applyAlignment="1" applyProtection="1">
      <alignment horizontal="center" vertical="center"/>
      <protection locked="0"/>
    </xf>
    <xf numFmtId="0" fontId="22" fillId="2" borderId="6" xfId="1" applyNumberFormat="1" applyFont="1" applyFill="1" applyBorder="1" applyAlignment="1" applyProtection="1">
      <alignment horizontal="center" vertical="center"/>
      <protection locked="0"/>
    </xf>
    <xf numFmtId="4" fontId="34" fillId="0" borderId="8" xfId="0" applyNumberFormat="1" applyFont="1" applyFill="1" applyBorder="1" applyAlignment="1" applyProtection="1">
      <alignment horizontal="right" vertical="center"/>
    </xf>
    <xf numFmtId="3" fontId="34" fillId="0" borderId="8" xfId="1" applyNumberFormat="1" applyFont="1" applyFill="1" applyBorder="1" applyAlignment="1" applyProtection="1">
      <alignment horizontal="right" vertical="center"/>
    </xf>
    <xf numFmtId="0" fontId="22" fillId="0" borderId="0" xfId="0" applyFont="1" applyBorder="1" applyAlignment="1" applyProtection="1">
      <alignment horizontal="center" vertical="center"/>
    </xf>
    <xf numFmtId="164" fontId="22" fillId="0" borderId="11" xfId="1" applyFont="1" applyBorder="1" applyAlignment="1" applyProtection="1">
      <alignment horizontal="center" vertical="center"/>
    </xf>
    <xf numFmtId="0" fontId="34" fillId="0" borderId="11" xfId="0" applyFont="1" applyFill="1" applyBorder="1" applyAlignment="1" applyProtection="1">
      <alignment vertical="center"/>
    </xf>
    <xf numFmtId="3" fontId="34" fillId="0" borderId="17" xfId="47" applyNumberFormat="1" applyFont="1" applyFill="1" applyBorder="1" applyAlignment="1" applyProtection="1">
      <alignment horizontal="center" vertical="center"/>
    </xf>
    <xf numFmtId="0" fontId="31" fillId="0" borderId="8" xfId="0" applyFont="1" applyBorder="1" applyAlignment="1" applyProtection="1">
      <alignment vertical="center"/>
    </xf>
    <xf numFmtId="0" fontId="31" fillId="0" borderId="8" xfId="0" applyFont="1" applyBorder="1" applyAlignment="1" applyProtection="1">
      <alignment horizontal="right" vertical="center" indent="1"/>
    </xf>
    <xf numFmtId="172" fontId="34" fillId="0" borderId="50" xfId="1" applyNumberFormat="1" applyFont="1" applyFill="1" applyBorder="1" applyAlignment="1" applyProtection="1">
      <alignment horizontal="center" vertical="center"/>
    </xf>
    <xf numFmtId="168" fontId="34" fillId="0" borderId="8" xfId="1" applyNumberFormat="1" applyFont="1" applyFill="1" applyBorder="1" applyAlignment="1" applyProtection="1">
      <alignment horizontal="right" vertical="center"/>
    </xf>
    <xf numFmtId="0" fontId="5" fillId="0" borderId="17" xfId="49" applyFont="1" applyFill="1" applyBorder="1" applyAlignment="1" applyProtection="1">
      <alignment horizontal="left" vertical="center" wrapText="1"/>
    </xf>
    <xf numFmtId="164" fontId="22" fillId="0" borderId="0" xfId="1" applyFont="1" applyBorder="1" applyAlignment="1" applyProtection="1">
      <alignment horizontal="center" vertical="center" wrapText="1"/>
    </xf>
    <xf numFmtId="0" fontId="4" fillId="0" borderId="17" xfId="49" applyFont="1" applyFill="1" applyBorder="1" applyAlignment="1" applyProtection="1">
      <alignment horizontal="left" vertical="center" wrapText="1"/>
    </xf>
    <xf numFmtId="0" fontId="22" fillId="0" borderId="0" xfId="4" applyFont="1" applyBorder="1" applyAlignment="1" applyProtection="1">
      <alignment vertical="center"/>
    </xf>
    <xf numFmtId="0" fontId="22" fillId="0" borderId="0" xfId="4" applyFont="1" applyFill="1" applyBorder="1" applyAlignment="1" applyProtection="1">
      <alignment vertical="center"/>
    </xf>
    <xf numFmtId="0" fontId="22" fillId="0" borderId="10" xfId="0" applyFont="1" applyBorder="1" applyAlignment="1" applyProtection="1">
      <alignment vertical="center"/>
    </xf>
    <xf numFmtId="0" fontId="27" fillId="0" borderId="10" xfId="0" applyFont="1" applyFill="1" applyBorder="1" applyAlignment="1" applyProtection="1">
      <alignment vertical="center"/>
    </xf>
    <xf numFmtId="0" fontId="22" fillId="0" borderId="0" xfId="0" applyFont="1"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2" fillId="0" borderId="10" xfId="0" quotePrefix="1" applyFont="1" applyBorder="1" applyAlignment="1" applyProtection="1">
      <alignment horizontal="right" vertical="center"/>
    </xf>
    <xf numFmtId="0" fontId="22" fillId="0" borderId="0" xfId="0" applyFont="1" applyFill="1" applyBorder="1" applyAlignment="1" applyProtection="1">
      <alignment horizontal="right" vertical="center"/>
    </xf>
    <xf numFmtId="0" fontId="34" fillId="3" borderId="8" xfId="0" applyNumberFormat="1" applyFont="1" applyFill="1" applyBorder="1" applyAlignment="1" applyProtection="1">
      <alignment horizontal="right" vertical="center"/>
      <protection locked="0"/>
    </xf>
    <xf numFmtId="0" fontId="22" fillId="0" borderId="0" xfId="0" applyFont="1" applyBorder="1" applyAlignment="1" applyProtection="1">
      <alignment horizontal="right" vertical="center" wrapText="1"/>
    </xf>
    <xf numFmtId="0" fontId="3" fillId="0" borderId="17" xfId="49" applyFont="1" applyFill="1" applyBorder="1" applyAlignment="1" applyProtection="1">
      <alignment horizontal="left" vertical="center" wrapText="1"/>
    </xf>
    <xf numFmtId="0" fontId="2" fillId="0" borderId="17" xfId="49" applyFont="1" applyFill="1" applyBorder="1" applyAlignment="1" applyProtection="1">
      <alignment horizontal="left" vertical="center" wrapText="1"/>
    </xf>
    <xf numFmtId="0" fontId="22" fillId="0" borderId="0" xfId="0" applyFont="1" applyBorder="1" applyAlignment="1" applyProtection="1">
      <alignment vertical="center"/>
    </xf>
    <xf numFmtId="0" fontId="30" fillId="0" borderId="0" xfId="0" applyFont="1" applyBorder="1" applyAlignment="1" applyProtection="1">
      <alignment horizontal="center" vertical="center"/>
    </xf>
    <xf numFmtId="164" fontId="22" fillId="0" borderId="38" xfId="1" applyFont="1" applyBorder="1" applyAlignment="1" applyProtection="1">
      <alignment horizontal="center" vertical="center"/>
    </xf>
    <xf numFmtId="49" fontId="22" fillId="2" borderId="8" xfId="1" applyNumberFormat="1" applyFont="1" applyFill="1" applyBorder="1" applyAlignment="1" applyProtection="1">
      <alignment horizontal="center" vertical="center"/>
      <protection locked="0"/>
    </xf>
    <xf numFmtId="49" fontId="22" fillId="2" borderId="16" xfId="1" applyNumberFormat="1" applyFont="1" applyFill="1" applyBorder="1" applyAlignment="1" applyProtection="1">
      <alignment horizontal="center" vertical="center"/>
      <protection locked="0"/>
    </xf>
    <xf numFmtId="0" fontId="22" fillId="0" borderId="36" xfId="0" applyFont="1" applyBorder="1" applyAlignment="1">
      <alignment vertical="center"/>
    </xf>
    <xf numFmtId="0" fontId="22" fillId="0" borderId="37" xfId="0" applyFont="1" applyBorder="1" applyAlignment="1">
      <alignment horizontal="center" vertical="center"/>
    </xf>
    <xf numFmtId="169" fontId="30" fillId="3" borderId="41" xfId="0" applyNumberFormat="1" applyFont="1" applyFill="1" applyBorder="1" applyAlignment="1" applyProtection="1">
      <alignment horizontal="center" vertical="center"/>
      <protection locked="0"/>
    </xf>
    <xf numFmtId="169" fontId="61" fillId="0" borderId="14" xfId="0" applyNumberFormat="1" applyFont="1" applyBorder="1" applyAlignment="1">
      <alignment horizontal="center" vertical="center"/>
    </xf>
    <xf numFmtId="169" fontId="61" fillId="0" borderId="46" xfId="0" applyNumberFormat="1" applyFont="1" applyBorder="1" applyAlignment="1">
      <alignment horizontal="center" vertical="center"/>
    </xf>
    <xf numFmtId="169" fontId="61" fillId="0" borderId="38" xfId="0" applyNumberFormat="1" applyFont="1" applyBorder="1" applyAlignment="1">
      <alignment horizontal="center" vertical="center"/>
    </xf>
    <xf numFmtId="2" fontId="22" fillId="3" borderId="39" xfId="0" applyNumberFormat="1" applyFont="1" applyFill="1" applyBorder="1" applyAlignment="1" applyProtection="1">
      <alignment horizontal="center" vertical="center"/>
      <protection locked="0"/>
    </xf>
    <xf numFmtId="2" fontId="22" fillId="3" borderId="42" xfId="0" applyNumberFormat="1" applyFont="1" applyFill="1" applyBorder="1" applyAlignment="1" applyProtection="1">
      <alignment horizontal="center" vertical="center"/>
      <protection locked="0"/>
    </xf>
    <xf numFmtId="2" fontId="22" fillId="3" borderId="44" xfId="0" applyNumberFormat="1" applyFont="1" applyFill="1" applyBorder="1" applyAlignment="1" applyProtection="1">
      <alignment horizontal="center" vertical="center"/>
      <protection locked="0"/>
    </xf>
    <xf numFmtId="2" fontId="31" fillId="0" borderId="36" xfId="0" applyNumberFormat="1" applyFont="1" applyBorder="1" applyAlignment="1">
      <alignment horizontal="center" vertical="center"/>
    </xf>
    <xf numFmtId="168" fontId="22" fillId="0" borderId="43" xfId="0" applyNumberFormat="1" applyFont="1" applyBorder="1" applyAlignment="1">
      <alignment horizontal="right" vertical="center"/>
    </xf>
    <xf numFmtId="168" fontId="22" fillId="0" borderId="40" xfId="0" applyNumberFormat="1" applyFont="1" applyBorder="1" applyAlignment="1">
      <alignment horizontal="right" vertical="center"/>
    </xf>
    <xf numFmtId="168" fontId="22" fillId="0" borderId="45" xfId="0" applyNumberFormat="1" applyFont="1" applyBorder="1" applyAlignment="1">
      <alignment horizontal="right" vertical="center"/>
    </xf>
    <xf numFmtId="168" fontId="31" fillId="0" borderId="37" xfId="0" applyNumberFormat="1" applyFont="1" applyBorder="1" applyAlignment="1">
      <alignment horizontal="right" vertical="center"/>
    </xf>
    <xf numFmtId="0" fontId="22" fillId="2" borderId="16" xfId="0" applyFont="1" applyFill="1" applyBorder="1" applyAlignment="1" applyProtection="1">
      <alignment horizontal="left" vertical="center"/>
      <protection locked="0"/>
    </xf>
    <xf numFmtId="0" fontId="22" fillId="2" borderId="18" xfId="0" applyFont="1" applyFill="1" applyBorder="1" applyAlignment="1" applyProtection="1">
      <alignment horizontal="left" vertical="center"/>
      <protection locked="0"/>
    </xf>
    <xf numFmtId="49" fontId="22" fillId="2" borderId="8" xfId="1" applyNumberFormat="1"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49" fontId="22" fillId="2" borderId="16" xfId="1" applyNumberFormat="1"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22" fillId="3" borderId="22" xfId="0"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164" fontId="22" fillId="2" borderId="8" xfId="1" applyFont="1" applyFill="1" applyBorder="1" applyAlignment="1" applyProtection="1">
      <alignment horizontal="left" vertical="center"/>
      <protection locked="0"/>
    </xf>
    <xf numFmtId="164" fontId="22" fillId="2" borderId="15" xfId="1" applyFont="1" applyFill="1" applyBorder="1" applyAlignment="1" applyProtection="1">
      <alignment horizontal="left" vertical="center"/>
      <protection locked="0"/>
    </xf>
    <xf numFmtId="164" fontId="35" fillId="2" borderId="16" xfId="6" applyNumberFormat="1" applyFill="1" applyBorder="1" applyAlignment="1" applyProtection="1">
      <alignment horizontal="left" vertical="center"/>
      <protection locked="0"/>
    </xf>
    <xf numFmtId="164" fontId="35" fillId="2" borderId="18" xfId="6" applyNumberFormat="1" applyFill="1" applyBorder="1" applyAlignment="1" applyProtection="1">
      <alignment horizontal="left" vertical="center"/>
      <protection locked="0"/>
    </xf>
    <xf numFmtId="0" fontId="22" fillId="2" borderId="8" xfId="0" applyFont="1" applyFill="1" applyBorder="1" applyAlignment="1" applyProtection="1">
      <alignment horizontal="left" vertical="center"/>
      <protection locked="0"/>
    </xf>
    <xf numFmtId="0" fontId="22" fillId="0" borderId="0" xfId="0" applyFont="1" applyBorder="1" applyAlignment="1" applyProtection="1">
      <alignment horizontal="right" vertical="center"/>
    </xf>
    <xf numFmtId="0" fontId="26" fillId="0" borderId="10" xfId="0" applyFont="1" applyBorder="1" applyAlignment="1" applyProtection="1">
      <alignment vertical="center"/>
    </xf>
    <xf numFmtId="0" fontId="22" fillId="0" borderId="0" xfId="0" applyFont="1" applyBorder="1" applyAlignment="1" applyProtection="1">
      <alignment vertical="center"/>
    </xf>
    <xf numFmtId="0" fontId="22" fillId="0" borderId="11" xfId="0" applyFont="1" applyBorder="1" applyAlignment="1" applyProtection="1">
      <alignment vertical="center"/>
    </xf>
    <xf numFmtId="0" fontId="60" fillId="0" borderId="12" xfId="0" applyFont="1" applyBorder="1" applyAlignment="1" applyProtection="1">
      <alignment vertical="center"/>
    </xf>
    <xf numFmtId="0" fontId="34" fillId="0" borderId="3" xfId="0" applyFont="1" applyBorder="1" applyAlignment="1" applyProtection="1">
      <alignment vertical="center"/>
    </xf>
    <xf numFmtId="0" fontId="34" fillId="0" borderId="6" xfId="0" applyFont="1" applyBorder="1" applyAlignment="1" applyProtection="1">
      <alignment vertical="center"/>
    </xf>
    <xf numFmtId="49" fontId="22" fillId="2" borderId="15" xfId="1" applyNumberFormat="1" applyFont="1" applyFill="1" applyBorder="1" applyAlignment="1" applyProtection="1">
      <alignment horizontal="left" vertical="center"/>
      <protection locked="0"/>
    </xf>
    <xf numFmtId="0" fontId="22" fillId="2" borderId="7" xfId="0" applyFont="1" applyFill="1" applyBorder="1" applyAlignment="1" applyProtection="1">
      <alignment horizontal="left" vertical="center"/>
      <protection locked="0"/>
    </xf>
    <xf numFmtId="0" fontId="22" fillId="2" borderId="23" xfId="0" applyFont="1" applyFill="1" applyBorder="1" applyAlignment="1" applyProtection="1">
      <alignment horizontal="left" vertical="center"/>
      <protection locked="0"/>
    </xf>
    <xf numFmtId="0" fontId="22" fillId="2" borderId="15" xfId="0" applyFont="1" applyFill="1" applyBorder="1" applyAlignment="1" applyProtection="1">
      <alignment horizontal="left" vertical="center"/>
      <protection locked="0"/>
    </xf>
    <xf numFmtId="0" fontId="22" fillId="0" borderId="12" xfId="0" applyFont="1" applyBorder="1" applyAlignment="1" applyProtection="1">
      <alignment vertical="center" wrapText="1"/>
    </xf>
    <xf numFmtId="0" fontId="22" fillId="0" borderId="3" xfId="0" applyFont="1" applyBorder="1" applyAlignment="1" applyProtection="1">
      <alignment vertical="center" wrapText="1"/>
    </xf>
    <xf numFmtId="0" fontId="22" fillId="0" borderId="6" xfId="0" applyFont="1" applyBorder="1" applyAlignment="1" applyProtection="1">
      <alignment vertical="center" wrapText="1"/>
    </xf>
    <xf numFmtId="0" fontId="26" fillId="0" borderId="9" xfId="0" applyFont="1" applyBorder="1" applyAlignment="1" applyProtection="1">
      <alignment vertical="center"/>
    </xf>
    <xf numFmtId="0" fontId="22" fillId="0" borderId="4" xfId="0" applyFont="1" applyBorder="1" applyAlignment="1" applyProtection="1">
      <alignment vertical="center"/>
    </xf>
    <xf numFmtId="174" fontId="34" fillId="3" borderId="8" xfId="0" applyNumberFormat="1" applyFont="1" applyFill="1" applyBorder="1" applyAlignment="1" applyProtection="1">
      <alignment horizontal="center" vertical="center"/>
      <protection locked="0"/>
    </xf>
    <xf numFmtId="169" fontId="22" fillId="2" borderId="22" xfId="1" applyNumberFormat="1" applyFont="1" applyFill="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7" fillId="0" borderId="10" xfId="0" applyFont="1" applyBorder="1" applyAlignment="1" applyProtection="1">
      <alignment horizontal="left" vertical="center"/>
    </xf>
    <xf numFmtId="0" fontId="27" fillId="0" borderId="0" xfId="0" applyFont="1" applyBorder="1" applyAlignment="1" applyProtection="1">
      <alignment horizontal="left" vertical="center"/>
    </xf>
    <xf numFmtId="0" fontId="22" fillId="0" borderId="10"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2" fillId="0" borderId="11" xfId="0" applyFont="1" applyFill="1" applyBorder="1" applyAlignment="1" applyProtection="1">
      <alignment vertical="center" wrapText="1"/>
    </xf>
    <xf numFmtId="49" fontId="22" fillId="3" borderId="8" xfId="0" applyNumberFormat="1" applyFont="1" applyFill="1" applyBorder="1" applyAlignment="1" applyProtection="1">
      <alignment horizontal="center" vertical="center"/>
      <protection locked="0"/>
    </xf>
    <xf numFmtId="49" fontId="22" fillId="3" borderId="15" xfId="0" applyNumberFormat="1" applyFont="1" applyFill="1" applyBorder="1" applyAlignment="1" applyProtection="1">
      <alignment horizontal="center" vertical="center"/>
      <protection locked="0"/>
    </xf>
    <xf numFmtId="0" fontId="22" fillId="0" borderId="10" xfId="0" applyFont="1" applyBorder="1" applyAlignment="1" applyProtection="1">
      <alignment horizontal="left" vertical="center"/>
    </xf>
    <xf numFmtId="0" fontId="22" fillId="0" borderId="0" xfId="0" applyFont="1" applyBorder="1" applyAlignment="1" applyProtection="1">
      <alignment horizontal="left" vertical="center"/>
    </xf>
    <xf numFmtId="0" fontId="26" fillId="0" borderId="10"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4" fillId="0" borderId="11" xfId="0" applyFont="1" applyFill="1" applyBorder="1" applyAlignment="1" applyProtection="1">
      <alignment horizontal="left" vertical="center" wrapText="1"/>
    </xf>
    <xf numFmtId="0" fontId="22" fillId="0" borderId="12"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22" fillId="0" borderId="6" xfId="0" applyFont="1" applyFill="1" applyBorder="1" applyAlignment="1" applyProtection="1">
      <alignment horizontal="left" vertical="center" wrapText="1"/>
    </xf>
    <xf numFmtId="14" fontId="22" fillId="2" borderId="8" xfId="1" applyNumberFormat="1" applyFont="1" applyFill="1" applyBorder="1" applyAlignment="1" applyProtection="1">
      <alignment horizontal="left" vertical="center"/>
      <protection locked="0"/>
    </xf>
    <xf numFmtId="14" fontId="22" fillId="2" borderId="0" xfId="1" applyNumberFormat="1" applyFont="1" applyFill="1" applyBorder="1" applyAlignment="1" applyProtection="1">
      <alignment horizontal="left" vertical="center"/>
      <protection locked="0"/>
    </xf>
    <xf numFmtId="14" fontId="22" fillId="2" borderId="8" xfId="1" applyNumberFormat="1" applyFont="1" applyFill="1" applyBorder="1" applyAlignment="1" applyProtection="1">
      <alignment horizontal="right" vertical="center"/>
      <protection locked="0"/>
    </xf>
    <xf numFmtId="14" fontId="22" fillId="2" borderId="8" xfId="1" applyNumberFormat="1"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12" fillId="0" borderId="3" xfId="0" applyFont="1" applyBorder="1" applyAlignment="1" applyProtection="1">
      <alignment horizontal="left" vertical="top" wrapText="1"/>
    </xf>
    <xf numFmtId="0" fontId="22" fillId="0" borderId="9" xfId="0" applyFont="1" applyBorder="1" applyAlignment="1" applyProtection="1">
      <alignment vertical="center" wrapText="1"/>
    </xf>
    <xf numFmtId="0" fontId="22" fillId="0" borderId="4" xfId="0" applyFont="1" applyBorder="1" applyAlignment="1" applyProtection="1">
      <alignment vertical="center" wrapText="1"/>
    </xf>
    <xf numFmtId="0" fontId="22" fillId="0" borderId="5" xfId="0" applyFont="1" applyBorder="1" applyAlignment="1" applyProtection="1">
      <alignment vertical="center" wrapText="1"/>
    </xf>
    <xf numFmtId="0" fontId="22" fillId="0" borderId="9" xfId="0" applyFont="1" applyFill="1" applyBorder="1" applyAlignment="1" applyProtection="1">
      <alignment vertical="center" wrapText="1"/>
    </xf>
    <xf numFmtId="0" fontId="22" fillId="0" borderId="4"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22" fillId="2" borderId="12" xfId="0" applyFont="1" applyFill="1" applyBorder="1" applyAlignment="1" applyProtection="1">
      <alignment horizontal="left" vertical="center" wrapText="1"/>
      <protection locked="0"/>
    </xf>
    <xf numFmtId="0" fontId="22" fillId="2" borderId="3"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right" vertical="center"/>
    </xf>
    <xf numFmtId="0" fontId="21" fillId="0" borderId="10" xfId="0" applyFont="1" applyBorder="1" applyAlignment="1" applyProtection="1">
      <alignment horizontal="left" vertical="center"/>
    </xf>
    <xf numFmtId="0" fontId="22" fillId="0" borderId="11" xfId="0" applyFont="1" applyBorder="1" applyAlignment="1" applyProtection="1">
      <alignment horizontal="left" vertical="center"/>
    </xf>
    <xf numFmtId="0" fontId="25" fillId="3" borderId="10" xfId="0" applyFont="1" applyFill="1" applyBorder="1" applyAlignment="1" applyProtection="1">
      <alignment vertical="center"/>
    </xf>
    <xf numFmtId="0" fontId="22" fillId="3" borderId="0" xfId="0" applyFont="1" applyFill="1" applyBorder="1" applyAlignment="1" applyProtection="1">
      <alignment vertical="center"/>
    </xf>
    <xf numFmtId="0" fontId="22" fillId="3" borderId="11" xfId="0" applyFont="1" applyFill="1" applyBorder="1" applyAlignment="1" applyProtection="1">
      <alignment vertical="center"/>
    </xf>
    <xf numFmtId="0" fontId="22" fillId="0" borderId="10"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11" xfId="0" applyFont="1" applyBorder="1" applyAlignment="1" applyProtection="1">
      <alignment vertical="center" wrapText="1"/>
    </xf>
    <xf numFmtId="0" fontId="25" fillId="3" borderId="10" xfId="0" applyFont="1" applyFill="1" applyBorder="1" applyAlignment="1" applyProtection="1">
      <alignment vertical="center"/>
      <protection locked="0"/>
    </xf>
    <xf numFmtId="0" fontId="22" fillId="3" borderId="0" xfId="0" applyFont="1" applyFill="1" applyBorder="1" applyAlignment="1" applyProtection="1">
      <alignment vertical="center"/>
      <protection locked="0"/>
    </xf>
    <xf numFmtId="0" fontId="22" fillId="3" borderId="11" xfId="0" applyFont="1" applyFill="1" applyBorder="1" applyAlignment="1" applyProtection="1">
      <alignment vertical="center"/>
      <protection locked="0"/>
    </xf>
    <xf numFmtId="0" fontId="21" fillId="0" borderId="19"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12" fillId="0" borderId="1" xfId="4" applyFont="1" applyBorder="1" applyAlignment="1" applyProtection="1">
      <alignment horizontal="right" vertical="center" wrapText="1"/>
    </xf>
    <xf numFmtId="0" fontId="22" fillId="3" borderId="16" xfId="0" applyNumberFormat="1" applyFont="1" applyFill="1" applyBorder="1" applyAlignment="1" applyProtection="1">
      <alignment horizontal="left" vertical="center"/>
      <protection locked="0"/>
    </xf>
    <xf numFmtId="0" fontId="22" fillId="3" borderId="18" xfId="0" applyNumberFormat="1" applyFont="1" applyFill="1" applyBorder="1" applyAlignment="1" applyProtection="1">
      <alignment horizontal="left" vertical="center"/>
      <protection locked="0"/>
    </xf>
    <xf numFmtId="0" fontId="34" fillId="0" borderId="10" xfId="0" applyFont="1" applyBorder="1" applyAlignment="1" applyProtection="1">
      <alignment vertical="center" wrapText="1"/>
    </xf>
    <xf numFmtId="0" fontId="34" fillId="0" borderId="0" xfId="0" applyFont="1" applyBorder="1" applyAlignment="1" applyProtection="1">
      <alignment vertical="center" wrapText="1"/>
    </xf>
    <xf numFmtId="0" fontId="34" fillId="0" borderId="11" xfId="0" applyFont="1" applyBorder="1" applyAlignment="1" applyProtection="1">
      <alignment vertical="center" wrapText="1"/>
    </xf>
    <xf numFmtId="49" fontId="22" fillId="3" borderId="7" xfId="1" applyNumberFormat="1" applyFont="1" applyFill="1" applyBorder="1" applyAlignment="1" applyProtection="1">
      <alignment horizontal="left" vertical="center"/>
      <protection locked="0"/>
    </xf>
    <xf numFmtId="0" fontId="22" fillId="3" borderId="23" xfId="0" applyNumberFormat="1" applyFont="1" applyFill="1" applyBorder="1" applyAlignment="1" applyProtection="1">
      <alignment horizontal="left" vertical="center"/>
      <protection locked="0"/>
    </xf>
    <xf numFmtId="0" fontId="22" fillId="3" borderId="22" xfId="0" applyNumberFormat="1" applyFont="1" applyFill="1" applyBorder="1" applyAlignment="1" applyProtection="1">
      <alignment horizontal="left" vertical="center"/>
      <protection locked="0"/>
    </xf>
    <xf numFmtId="0" fontId="22" fillId="3" borderId="8" xfId="0" applyNumberFormat="1" applyFont="1" applyFill="1" applyBorder="1" applyAlignment="1" applyProtection="1">
      <alignment horizontal="left" vertical="center"/>
      <protection locked="0"/>
    </xf>
    <xf numFmtId="0" fontId="22" fillId="3" borderId="7" xfId="1" applyNumberFormat="1" applyFont="1" applyFill="1" applyBorder="1" applyAlignment="1" applyProtection="1">
      <alignment horizontal="left" vertical="center"/>
      <protection locked="0"/>
    </xf>
    <xf numFmtId="0" fontId="34" fillId="0" borderId="10"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11" xfId="0" applyFont="1" applyBorder="1" applyAlignment="1" applyProtection="1">
      <alignment horizontal="left" vertical="center" wrapText="1"/>
    </xf>
    <xf numFmtId="0" fontId="34" fillId="2" borderId="8" xfId="0" applyFont="1" applyFill="1" applyBorder="1" applyAlignment="1" applyProtection="1">
      <alignment vertical="center"/>
      <protection locked="0"/>
    </xf>
    <xf numFmtId="0" fontId="34" fillId="0" borderId="3" xfId="0" applyFont="1" applyFill="1" applyBorder="1" applyAlignment="1" applyProtection="1">
      <alignment vertical="center"/>
    </xf>
    <xf numFmtId="0" fontId="34" fillId="2" borderId="8" xfId="0" applyFont="1" applyFill="1" applyBorder="1" applyAlignment="1" applyProtection="1">
      <alignment horizontal="center" vertical="center"/>
      <protection locked="0"/>
    </xf>
    <xf numFmtId="0" fontId="34" fillId="0" borderId="0" xfId="0" applyFont="1" applyBorder="1" applyAlignment="1" applyProtection="1">
      <alignment horizontal="right" vertical="center"/>
    </xf>
    <xf numFmtId="0" fontId="34" fillId="2" borderId="0" xfId="0" applyFont="1" applyFill="1" applyBorder="1" applyAlignment="1" applyProtection="1">
      <alignment horizontal="center" vertical="center"/>
      <protection locked="0"/>
    </xf>
    <xf numFmtId="0" fontId="34" fillId="2" borderId="10" xfId="0"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0" fontId="12" fillId="0" borderId="4" xfId="4" applyFont="1" applyBorder="1" applyAlignment="1" applyProtection="1">
      <alignment horizontal="right" vertical="center" wrapText="1"/>
    </xf>
    <xf numFmtId="0" fontId="21" fillId="0" borderId="19" xfId="0" applyFont="1" applyFill="1" applyBorder="1" applyAlignment="1" applyProtection="1">
      <alignment vertical="center"/>
    </xf>
    <xf numFmtId="0" fontId="23" fillId="0" borderId="1" xfId="0" applyFont="1" applyBorder="1" applyAlignment="1">
      <alignment vertical="center"/>
    </xf>
    <xf numFmtId="0" fontId="23" fillId="0" borderId="20" xfId="0" applyFont="1" applyBorder="1" applyAlignment="1">
      <alignment vertical="center"/>
    </xf>
    <xf numFmtId="0" fontId="34" fillId="0" borderId="0" xfId="0" applyFont="1" applyBorder="1" applyAlignment="1" applyProtection="1">
      <alignment horizontal="right"/>
    </xf>
    <xf numFmtId="0" fontId="22" fillId="0" borderId="0" xfId="0" applyFont="1" applyBorder="1" applyAlignment="1" applyProtection="1">
      <alignment horizontal="right" wrapText="1"/>
    </xf>
    <xf numFmtId="0" fontId="22" fillId="0" borderId="0" xfId="0" applyFont="1" applyBorder="1" applyAlignment="1" applyProtection="1">
      <alignment horizontal="right"/>
    </xf>
    <xf numFmtId="0" fontId="34" fillId="3" borderId="10" xfId="0" applyFont="1" applyFill="1" applyBorder="1" applyAlignment="1" applyProtection="1">
      <alignment horizontal="left" vertical="top"/>
      <protection locked="0"/>
    </xf>
    <xf numFmtId="0" fontId="34" fillId="3" borderId="0" xfId="0" applyFont="1" applyFill="1" applyBorder="1" applyAlignment="1" applyProtection="1">
      <alignment horizontal="left" vertical="top"/>
      <protection locked="0"/>
    </xf>
    <xf numFmtId="0" fontId="34" fillId="3" borderId="11" xfId="0" applyFont="1" applyFill="1" applyBorder="1" applyAlignment="1" applyProtection="1">
      <alignment horizontal="left" vertical="top"/>
      <protection locked="0"/>
    </xf>
    <xf numFmtId="0" fontId="22" fillId="2" borderId="8" xfId="4" applyFont="1" applyFill="1" applyBorder="1" applyAlignment="1" applyProtection="1">
      <alignment horizontal="left"/>
      <protection locked="0"/>
    </xf>
    <xf numFmtId="0" fontId="22" fillId="2" borderId="8" xfId="4" applyFont="1" applyFill="1" applyBorder="1" applyAlignment="1" applyProtection="1">
      <alignment horizontal="left" vertical="center"/>
      <protection locked="0"/>
    </xf>
    <xf numFmtId="0" fontId="22" fillId="2" borderId="15" xfId="4" applyFont="1" applyFill="1" applyBorder="1" applyAlignment="1" applyProtection="1">
      <alignment horizontal="left" vertical="center"/>
      <protection locked="0"/>
    </xf>
    <xf numFmtId="0" fontId="22" fillId="0" borderId="0" xfId="4" applyFont="1" applyFill="1" applyBorder="1" applyAlignment="1" applyProtection="1">
      <alignment horizontal="left" vertical="center" wrapText="1"/>
    </xf>
    <xf numFmtId="0" fontId="22" fillId="0" borderId="0" xfId="4" applyFont="1" applyFill="1" applyBorder="1" applyAlignment="1" applyProtection="1">
      <alignment horizontal="left" wrapText="1"/>
    </xf>
    <xf numFmtId="0" fontId="22" fillId="0" borderId="0" xfId="4" applyFont="1" applyFill="1" applyBorder="1" applyAlignment="1" applyProtection="1">
      <alignment horizontal="left" vertical="center"/>
    </xf>
    <xf numFmtId="0" fontId="34" fillId="0" borderId="0" xfId="4" applyFont="1" applyBorder="1" applyAlignment="1" applyProtection="1">
      <alignment horizontal="left" vertical="center" wrapText="1"/>
    </xf>
  </cellXfs>
  <cellStyles count="161">
    <cellStyle name="20 % - Accent1" xfId="24" builtinId="30" customBuiltin="1"/>
    <cellStyle name="20 % - Accent1 2" xfId="51" xr:uid="{00000000-0005-0000-0000-000001000000}"/>
    <cellStyle name="20 % - Accent1 2 2" xfId="135" xr:uid="{00000000-0005-0000-0000-000002000000}"/>
    <cellStyle name="20 % - Accent1 2 3" xfId="93" xr:uid="{00000000-0005-0000-0000-000003000000}"/>
    <cellStyle name="20 % - Accent1 3" xfId="63" xr:uid="{00000000-0005-0000-0000-000004000000}"/>
    <cellStyle name="20 % - Accent1 3 2" xfId="147" xr:uid="{00000000-0005-0000-0000-000005000000}"/>
    <cellStyle name="20 % - Accent1 3 3" xfId="105" xr:uid="{00000000-0005-0000-0000-000006000000}"/>
    <cellStyle name="20 % - Accent1 4" xfId="119" xr:uid="{00000000-0005-0000-0000-000007000000}"/>
    <cellStyle name="20 % - Accent1 5" xfId="77" xr:uid="{00000000-0005-0000-0000-000008000000}"/>
    <cellStyle name="20 % - Accent2" xfId="28" builtinId="34" customBuiltin="1"/>
    <cellStyle name="20 % - Accent2 2" xfId="53" xr:uid="{00000000-0005-0000-0000-00000A000000}"/>
    <cellStyle name="20 % - Accent2 2 2" xfId="137" xr:uid="{00000000-0005-0000-0000-00000B000000}"/>
    <cellStyle name="20 % - Accent2 2 3" xfId="95" xr:uid="{00000000-0005-0000-0000-00000C000000}"/>
    <cellStyle name="20 % - Accent2 3" xfId="65" xr:uid="{00000000-0005-0000-0000-00000D000000}"/>
    <cellStyle name="20 % - Accent2 3 2" xfId="149" xr:uid="{00000000-0005-0000-0000-00000E000000}"/>
    <cellStyle name="20 % - Accent2 3 3" xfId="107" xr:uid="{00000000-0005-0000-0000-00000F000000}"/>
    <cellStyle name="20 % - Accent2 4" xfId="121" xr:uid="{00000000-0005-0000-0000-000010000000}"/>
    <cellStyle name="20 % - Accent2 5" xfId="79" xr:uid="{00000000-0005-0000-0000-000011000000}"/>
    <cellStyle name="20 % - Accent3" xfId="32" builtinId="38" customBuiltin="1"/>
    <cellStyle name="20 % - Accent3 2" xfId="55" xr:uid="{00000000-0005-0000-0000-000013000000}"/>
    <cellStyle name="20 % - Accent3 2 2" xfId="139" xr:uid="{00000000-0005-0000-0000-000014000000}"/>
    <cellStyle name="20 % - Accent3 2 3" xfId="97" xr:uid="{00000000-0005-0000-0000-000015000000}"/>
    <cellStyle name="20 % - Accent3 3" xfId="67" xr:uid="{00000000-0005-0000-0000-000016000000}"/>
    <cellStyle name="20 % - Accent3 3 2" xfId="151" xr:uid="{00000000-0005-0000-0000-000017000000}"/>
    <cellStyle name="20 % - Accent3 3 3" xfId="109" xr:uid="{00000000-0005-0000-0000-000018000000}"/>
    <cellStyle name="20 % - Accent3 4" xfId="123" xr:uid="{00000000-0005-0000-0000-000019000000}"/>
    <cellStyle name="20 % - Accent3 5" xfId="81" xr:uid="{00000000-0005-0000-0000-00001A000000}"/>
    <cellStyle name="20 % - Accent4" xfId="36" builtinId="42" customBuiltin="1"/>
    <cellStyle name="20 % - Accent4 2" xfId="57" xr:uid="{00000000-0005-0000-0000-00001C000000}"/>
    <cellStyle name="20 % - Accent4 2 2" xfId="141" xr:uid="{00000000-0005-0000-0000-00001D000000}"/>
    <cellStyle name="20 % - Accent4 2 3" xfId="99" xr:uid="{00000000-0005-0000-0000-00001E000000}"/>
    <cellStyle name="20 % - Accent4 3" xfId="69" xr:uid="{00000000-0005-0000-0000-00001F000000}"/>
    <cellStyle name="20 % - Accent4 3 2" xfId="153" xr:uid="{00000000-0005-0000-0000-000020000000}"/>
    <cellStyle name="20 % - Accent4 3 3" xfId="111" xr:uid="{00000000-0005-0000-0000-000021000000}"/>
    <cellStyle name="20 % - Accent4 4" xfId="125" xr:uid="{00000000-0005-0000-0000-000022000000}"/>
    <cellStyle name="20 % - Accent4 5" xfId="83" xr:uid="{00000000-0005-0000-0000-000023000000}"/>
    <cellStyle name="20 % - Accent5" xfId="40" builtinId="46" customBuiltin="1"/>
    <cellStyle name="20 % - Accent5 2" xfId="59" xr:uid="{00000000-0005-0000-0000-000025000000}"/>
    <cellStyle name="20 % - Accent5 2 2" xfId="143" xr:uid="{00000000-0005-0000-0000-000026000000}"/>
    <cellStyle name="20 % - Accent5 2 3" xfId="101" xr:uid="{00000000-0005-0000-0000-000027000000}"/>
    <cellStyle name="20 % - Accent5 3" xfId="71" xr:uid="{00000000-0005-0000-0000-000028000000}"/>
    <cellStyle name="20 % - Accent5 3 2" xfId="155" xr:uid="{00000000-0005-0000-0000-000029000000}"/>
    <cellStyle name="20 % - Accent5 3 3" xfId="113" xr:uid="{00000000-0005-0000-0000-00002A000000}"/>
    <cellStyle name="20 % - Accent5 4" xfId="127" xr:uid="{00000000-0005-0000-0000-00002B000000}"/>
    <cellStyle name="20 % - Accent5 5" xfId="85" xr:uid="{00000000-0005-0000-0000-00002C000000}"/>
    <cellStyle name="20 % - Accent6" xfId="44" builtinId="50" customBuiltin="1"/>
    <cellStyle name="20 % - Accent6 2" xfId="61" xr:uid="{00000000-0005-0000-0000-00002E000000}"/>
    <cellStyle name="20 % - Accent6 2 2" xfId="145" xr:uid="{00000000-0005-0000-0000-00002F000000}"/>
    <cellStyle name="20 % - Accent6 2 3" xfId="103" xr:uid="{00000000-0005-0000-0000-000030000000}"/>
    <cellStyle name="20 % - Accent6 3" xfId="73" xr:uid="{00000000-0005-0000-0000-000031000000}"/>
    <cellStyle name="20 % - Accent6 3 2" xfId="157" xr:uid="{00000000-0005-0000-0000-000032000000}"/>
    <cellStyle name="20 % - Accent6 3 3" xfId="115" xr:uid="{00000000-0005-0000-0000-000033000000}"/>
    <cellStyle name="20 % - Accent6 4" xfId="129" xr:uid="{00000000-0005-0000-0000-000034000000}"/>
    <cellStyle name="20 % - Accent6 5" xfId="87" xr:uid="{00000000-0005-0000-0000-000035000000}"/>
    <cellStyle name="40 % - Accent1" xfId="25" builtinId="31" customBuiltin="1"/>
    <cellStyle name="40 % - Accent1 2" xfId="52" xr:uid="{00000000-0005-0000-0000-000037000000}"/>
    <cellStyle name="40 % - Accent1 2 2" xfId="136" xr:uid="{00000000-0005-0000-0000-000038000000}"/>
    <cellStyle name="40 % - Accent1 2 3" xfId="94" xr:uid="{00000000-0005-0000-0000-000039000000}"/>
    <cellStyle name="40 % - Accent1 3" xfId="64" xr:uid="{00000000-0005-0000-0000-00003A000000}"/>
    <cellStyle name="40 % - Accent1 3 2" xfId="148" xr:uid="{00000000-0005-0000-0000-00003B000000}"/>
    <cellStyle name="40 % - Accent1 3 3" xfId="106" xr:uid="{00000000-0005-0000-0000-00003C000000}"/>
    <cellStyle name="40 % - Accent1 4" xfId="120" xr:uid="{00000000-0005-0000-0000-00003D000000}"/>
    <cellStyle name="40 % - Accent1 5" xfId="78" xr:uid="{00000000-0005-0000-0000-00003E000000}"/>
    <cellStyle name="40 % - Accent2" xfId="29" builtinId="35" customBuiltin="1"/>
    <cellStyle name="40 % - Accent2 2" xfId="54" xr:uid="{00000000-0005-0000-0000-000040000000}"/>
    <cellStyle name="40 % - Accent2 2 2" xfId="138" xr:uid="{00000000-0005-0000-0000-000041000000}"/>
    <cellStyle name="40 % - Accent2 2 3" xfId="96" xr:uid="{00000000-0005-0000-0000-000042000000}"/>
    <cellStyle name="40 % - Accent2 3" xfId="66" xr:uid="{00000000-0005-0000-0000-000043000000}"/>
    <cellStyle name="40 % - Accent2 3 2" xfId="150" xr:uid="{00000000-0005-0000-0000-000044000000}"/>
    <cellStyle name="40 % - Accent2 3 3" xfId="108" xr:uid="{00000000-0005-0000-0000-000045000000}"/>
    <cellStyle name="40 % - Accent2 4" xfId="122" xr:uid="{00000000-0005-0000-0000-000046000000}"/>
    <cellStyle name="40 % - Accent2 5" xfId="80" xr:uid="{00000000-0005-0000-0000-000047000000}"/>
    <cellStyle name="40 % - Accent3" xfId="33" builtinId="39" customBuiltin="1"/>
    <cellStyle name="40 % - Accent3 2" xfId="56" xr:uid="{00000000-0005-0000-0000-000049000000}"/>
    <cellStyle name="40 % - Accent3 2 2" xfId="140" xr:uid="{00000000-0005-0000-0000-00004A000000}"/>
    <cellStyle name="40 % - Accent3 2 3" xfId="98" xr:uid="{00000000-0005-0000-0000-00004B000000}"/>
    <cellStyle name="40 % - Accent3 3" xfId="68" xr:uid="{00000000-0005-0000-0000-00004C000000}"/>
    <cellStyle name="40 % - Accent3 3 2" xfId="152" xr:uid="{00000000-0005-0000-0000-00004D000000}"/>
    <cellStyle name="40 % - Accent3 3 3" xfId="110" xr:uid="{00000000-0005-0000-0000-00004E000000}"/>
    <cellStyle name="40 % - Accent3 4" xfId="124" xr:uid="{00000000-0005-0000-0000-00004F000000}"/>
    <cellStyle name="40 % - Accent3 5" xfId="82" xr:uid="{00000000-0005-0000-0000-000050000000}"/>
    <cellStyle name="40 % - Accent4" xfId="37" builtinId="43" customBuiltin="1"/>
    <cellStyle name="40 % - Accent4 2" xfId="58" xr:uid="{00000000-0005-0000-0000-000052000000}"/>
    <cellStyle name="40 % - Accent4 2 2" xfId="142" xr:uid="{00000000-0005-0000-0000-000053000000}"/>
    <cellStyle name="40 % - Accent4 2 3" xfId="100" xr:uid="{00000000-0005-0000-0000-000054000000}"/>
    <cellStyle name="40 % - Accent4 3" xfId="70" xr:uid="{00000000-0005-0000-0000-000055000000}"/>
    <cellStyle name="40 % - Accent4 3 2" xfId="154" xr:uid="{00000000-0005-0000-0000-000056000000}"/>
    <cellStyle name="40 % - Accent4 3 3" xfId="112" xr:uid="{00000000-0005-0000-0000-000057000000}"/>
    <cellStyle name="40 % - Accent4 4" xfId="126" xr:uid="{00000000-0005-0000-0000-000058000000}"/>
    <cellStyle name="40 % - Accent4 5" xfId="84" xr:uid="{00000000-0005-0000-0000-000059000000}"/>
    <cellStyle name="40 % - Accent5" xfId="41" builtinId="47" customBuiltin="1"/>
    <cellStyle name="40 % - Accent5 2" xfId="60" xr:uid="{00000000-0005-0000-0000-00005B000000}"/>
    <cellStyle name="40 % - Accent5 2 2" xfId="144" xr:uid="{00000000-0005-0000-0000-00005C000000}"/>
    <cellStyle name="40 % - Accent5 2 3" xfId="102" xr:uid="{00000000-0005-0000-0000-00005D000000}"/>
    <cellStyle name="40 % - Accent5 3" xfId="72" xr:uid="{00000000-0005-0000-0000-00005E000000}"/>
    <cellStyle name="40 % - Accent5 3 2" xfId="156" xr:uid="{00000000-0005-0000-0000-00005F000000}"/>
    <cellStyle name="40 % - Accent5 3 3" xfId="114" xr:uid="{00000000-0005-0000-0000-000060000000}"/>
    <cellStyle name="40 % - Accent5 4" xfId="128" xr:uid="{00000000-0005-0000-0000-000061000000}"/>
    <cellStyle name="40 % - Accent5 5" xfId="86" xr:uid="{00000000-0005-0000-0000-000062000000}"/>
    <cellStyle name="40 % - Accent6" xfId="45" builtinId="51" customBuiltin="1"/>
    <cellStyle name="40 % - Accent6 2" xfId="62" xr:uid="{00000000-0005-0000-0000-000064000000}"/>
    <cellStyle name="40 % - Accent6 2 2" xfId="146" xr:uid="{00000000-0005-0000-0000-000065000000}"/>
    <cellStyle name="40 % - Accent6 2 3" xfId="104" xr:uid="{00000000-0005-0000-0000-000066000000}"/>
    <cellStyle name="40 % - Accent6 3" xfId="74" xr:uid="{00000000-0005-0000-0000-000067000000}"/>
    <cellStyle name="40 % - Accent6 3 2" xfId="158" xr:uid="{00000000-0005-0000-0000-000068000000}"/>
    <cellStyle name="40 % - Accent6 3 3" xfId="116" xr:uid="{00000000-0005-0000-0000-000069000000}"/>
    <cellStyle name="40 % - Accent6 4" xfId="130" xr:uid="{00000000-0005-0000-0000-00006A000000}"/>
    <cellStyle name="40 % - Accent6 5" xfId="88" xr:uid="{00000000-0005-0000-0000-00006B000000}"/>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0" builtinId="11" customBuiltin="1"/>
    <cellStyle name="Calcul" xfId="17" builtinId="22" customBuiltin="1"/>
    <cellStyle name="Cellule liée" xfId="18" builtinId="24" customBuiltin="1"/>
    <cellStyle name="Commentaire 2" xfId="48" xr:uid="{00000000-0005-0000-0000-00007B000000}"/>
    <cellStyle name="Commentaire 2 2" xfId="76" xr:uid="{00000000-0005-0000-0000-00007C000000}"/>
    <cellStyle name="Commentaire 2 2 2" xfId="160" xr:uid="{00000000-0005-0000-0000-00007D000000}"/>
    <cellStyle name="Commentaire 2 2 3" xfId="118" xr:uid="{00000000-0005-0000-0000-00007E000000}"/>
    <cellStyle name="Commentaire 2 3" xfId="132" xr:uid="{00000000-0005-0000-0000-00007F000000}"/>
    <cellStyle name="Commentaire 2 4" xfId="90" xr:uid="{00000000-0005-0000-0000-000080000000}"/>
    <cellStyle name="Commentaire 3" xfId="50" xr:uid="{00000000-0005-0000-0000-000081000000}"/>
    <cellStyle name="Commentaire 3 2" xfId="134" xr:uid="{00000000-0005-0000-0000-000082000000}"/>
    <cellStyle name="Commentaire 3 3" xfId="92" xr:uid="{00000000-0005-0000-0000-000083000000}"/>
    <cellStyle name="Entrée" xfId="15" builtinId="20" customBuiltin="1"/>
    <cellStyle name="Insatisfaisant" xfId="13" builtinId="27" customBuiltin="1"/>
    <cellStyle name="Lien hypertexte" xfId="6" builtinId="8"/>
    <cellStyle name="Milliers" xfId="1" builtinId="3"/>
    <cellStyle name="Neutre" xfId="14" builtinId="28" customBuiltin="1"/>
    <cellStyle name="Normal" xfId="0" builtinId="0"/>
    <cellStyle name="Normal 2" xfId="4" xr:uid="{00000000-0005-0000-0000-00008A000000}"/>
    <cellStyle name="Normal 3" xfId="5" xr:uid="{00000000-0005-0000-0000-00008B000000}"/>
    <cellStyle name="Normal 4" xfId="2" xr:uid="{00000000-0005-0000-0000-00008C000000}"/>
    <cellStyle name="Normal 5" xfId="47" xr:uid="{00000000-0005-0000-0000-00008D000000}"/>
    <cellStyle name="Normal 5 2" xfId="75" xr:uid="{00000000-0005-0000-0000-00008E000000}"/>
    <cellStyle name="Normal 5 2 2" xfId="159" xr:uid="{00000000-0005-0000-0000-00008F000000}"/>
    <cellStyle name="Normal 5 2 3" xfId="117" xr:uid="{00000000-0005-0000-0000-000090000000}"/>
    <cellStyle name="Normal 5 3" xfId="131" xr:uid="{00000000-0005-0000-0000-000091000000}"/>
    <cellStyle name="Normal 5 4" xfId="89" xr:uid="{00000000-0005-0000-0000-000092000000}"/>
    <cellStyle name="Normal 6" xfId="49" xr:uid="{00000000-0005-0000-0000-000093000000}"/>
    <cellStyle name="Normal 6 2" xfId="133" xr:uid="{00000000-0005-0000-0000-000094000000}"/>
    <cellStyle name="Normal 6 3" xfId="91" xr:uid="{00000000-0005-0000-0000-000095000000}"/>
    <cellStyle name="Pourcentage 2" xfId="3" xr:uid="{00000000-0005-0000-0000-000096000000}"/>
    <cellStyle name="Satisfaisant" xfId="12" builtinId="26" customBuiltin="1"/>
    <cellStyle name="Sortie" xfId="16" builtinId="21" customBuiltin="1"/>
    <cellStyle name="Texte explicatif" xfId="21"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2" builtinId="25" customBuiltin="1"/>
    <cellStyle name="Vérification" xfId="19" builtinId="23" customBuiltin="1"/>
  </cellStyles>
  <dxfs count="6">
    <dxf>
      <font>
        <b/>
        <i val="0"/>
      </font>
      <fill>
        <patternFill>
          <bgColor theme="0" tint="-0.14996795556505021"/>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b/>
        <i val="0"/>
      </font>
      <fill>
        <patternFill>
          <bgColor theme="0" tint="-0.14996795556505021"/>
        </patternFill>
      </fill>
    </dxf>
    <dxf>
      <fill>
        <patternFill>
          <bgColor rgb="FFFF0000"/>
        </patternFill>
      </fill>
    </dxf>
  </dxfs>
  <tableStyles count="0" defaultTableStyle="TableStyleMedium9" defaultPivotStyle="PivotStyleLight16"/>
  <colors>
    <mruColors>
      <color rgb="FFFF3300"/>
      <color rgb="FFFFE181"/>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400050</xdr:colOff>
      <xdr:row>0</xdr:row>
      <xdr:rowOff>0</xdr:rowOff>
    </xdr:from>
    <xdr:to>
      <xdr:col>9</xdr:col>
      <xdr:colOff>885825</xdr:colOff>
      <xdr:row>0</xdr:row>
      <xdr:rowOff>0</xdr:rowOff>
    </xdr:to>
    <xdr:pic>
      <xdr:nvPicPr>
        <xdr:cNvPr id="1025" name="Picture 1" descr="sff_noir_corr">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34050" y="0"/>
          <a:ext cx="485775" cy="0"/>
        </a:xfrm>
        <a:prstGeom prst="rect">
          <a:avLst/>
        </a:prstGeom>
        <a:noFill/>
        <a:ln w="9525">
          <a:noFill/>
          <a:miter lim="800000"/>
          <a:headEnd/>
          <a:tailEnd/>
        </a:ln>
      </xdr:spPr>
    </xdr:pic>
    <xdr:clientData/>
  </xdr:twoCellAnchor>
  <xdr:twoCellAnchor>
    <xdr:from>
      <xdr:col>0</xdr:col>
      <xdr:colOff>114300</xdr:colOff>
      <xdr:row>0</xdr:row>
      <xdr:rowOff>0</xdr:rowOff>
    </xdr:from>
    <xdr:to>
      <xdr:col>1</xdr:col>
      <xdr:colOff>219075</xdr:colOff>
      <xdr:row>0</xdr:row>
      <xdr:rowOff>0</xdr:rowOff>
    </xdr:to>
    <xdr:grpSp>
      <xdr:nvGrpSpPr>
        <xdr:cNvPr id="1030" name="Group 6">
          <a:extLst>
            <a:ext uri="{FF2B5EF4-FFF2-40B4-BE49-F238E27FC236}">
              <a16:creationId xmlns:a16="http://schemas.microsoft.com/office/drawing/2014/main" id="{00000000-0008-0000-0000-000006040000}"/>
            </a:ext>
          </a:extLst>
        </xdr:cNvPr>
        <xdr:cNvGrpSpPr>
          <a:grpSpLocks noChangeAspect="1"/>
        </xdr:cNvGrpSpPr>
      </xdr:nvGrpSpPr>
      <xdr:grpSpPr bwMode="auto">
        <a:xfrm>
          <a:off x="114300" y="0"/>
          <a:ext cx="328893" cy="0"/>
          <a:chOff x="5180" y="2178"/>
          <a:chExt cx="1342" cy="1323"/>
        </a:xfrm>
      </xdr:grpSpPr>
      <xdr:sp macro="" textlink="">
        <xdr:nvSpPr>
          <xdr:cNvPr id="1031" name="Freeform 7">
            <a:extLst>
              <a:ext uri="{FF2B5EF4-FFF2-40B4-BE49-F238E27FC236}">
                <a16:creationId xmlns:a16="http://schemas.microsoft.com/office/drawing/2014/main" id="{00000000-0008-0000-0000-000007040000}"/>
              </a:ext>
            </a:extLst>
          </xdr:cNvPr>
          <xdr:cNvSpPr>
            <a:spLocks noChangeAspect="1"/>
          </xdr:cNvSpPr>
        </xdr:nvSpPr>
        <xdr:spPr bwMode="auto">
          <a:xfrm rot="5400000">
            <a:off x="5189" y="2169"/>
            <a:ext cx="1323" cy="1342"/>
          </a:xfrm>
          <a:custGeom>
            <a:avLst/>
            <a:gdLst/>
            <a:ahLst/>
            <a:cxnLst>
              <a:cxn ang="0">
                <a:pos x="9987" y="0"/>
              </a:cxn>
              <a:cxn ang="0">
                <a:pos x="11013" y="64"/>
              </a:cxn>
              <a:cxn ang="0">
                <a:pos x="12000" y="192"/>
              </a:cxn>
              <a:cxn ang="0">
                <a:pos x="12962" y="449"/>
              </a:cxn>
              <a:cxn ang="0">
                <a:pos x="13885" y="795"/>
              </a:cxn>
              <a:cxn ang="0">
                <a:pos x="14756" y="1218"/>
              </a:cxn>
              <a:cxn ang="0">
                <a:pos x="15590" y="1692"/>
              </a:cxn>
              <a:cxn ang="0">
                <a:pos x="16346" y="2269"/>
              </a:cxn>
              <a:cxn ang="0">
                <a:pos x="17051" y="2949"/>
              </a:cxn>
              <a:cxn ang="0">
                <a:pos x="17731" y="3654"/>
              </a:cxn>
              <a:cxn ang="0">
                <a:pos x="18308" y="4410"/>
              </a:cxn>
              <a:cxn ang="0">
                <a:pos x="18782" y="5218"/>
              </a:cxn>
              <a:cxn ang="0">
                <a:pos x="19205" y="6115"/>
              </a:cxn>
              <a:cxn ang="0">
                <a:pos x="19551" y="7013"/>
              </a:cxn>
              <a:cxn ang="0">
                <a:pos x="19808" y="7962"/>
              </a:cxn>
              <a:cxn ang="0">
                <a:pos x="19936" y="8962"/>
              </a:cxn>
              <a:cxn ang="0">
                <a:pos x="20000" y="9987"/>
              </a:cxn>
              <a:cxn ang="0">
                <a:pos x="19936" y="11013"/>
              </a:cxn>
              <a:cxn ang="0">
                <a:pos x="19808" y="12000"/>
              </a:cxn>
              <a:cxn ang="0">
                <a:pos x="19551" y="12962"/>
              </a:cxn>
              <a:cxn ang="0">
                <a:pos x="19205" y="13885"/>
              </a:cxn>
              <a:cxn ang="0">
                <a:pos x="18782" y="14756"/>
              </a:cxn>
              <a:cxn ang="0">
                <a:pos x="18308" y="15590"/>
              </a:cxn>
              <a:cxn ang="0">
                <a:pos x="17731" y="16346"/>
              </a:cxn>
              <a:cxn ang="0">
                <a:pos x="17051" y="17051"/>
              </a:cxn>
              <a:cxn ang="0">
                <a:pos x="16346" y="17731"/>
              </a:cxn>
              <a:cxn ang="0">
                <a:pos x="15590" y="18308"/>
              </a:cxn>
              <a:cxn ang="0">
                <a:pos x="14756" y="18782"/>
              </a:cxn>
              <a:cxn ang="0">
                <a:pos x="13885" y="19205"/>
              </a:cxn>
              <a:cxn ang="0">
                <a:pos x="12962" y="19551"/>
              </a:cxn>
              <a:cxn ang="0">
                <a:pos x="12000" y="19808"/>
              </a:cxn>
              <a:cxn ang="0">
                <a:pos x="11013" y="19936"/>
              </a:cxn>
              <a:cxn ang="0">
                <a:pos x="9987" y="20000"/>
              </a:cxn>
              <a:cxn ang="0">
                <a:pos x="0" y="20000"/>
              </a:cxn>
              <a:cxn ang="0">
                <a:pos x="0" y="0"/>
              </a:cxn>
              <a:cxn ang="0">
                <a:pos x="9987" y="0"/>
              </a:cxn>
            </a:cxnLst>
            <a:rect l="0" t="0" r="r" b="b"/>
            <a:pathLst>
              <a:path w="20000" h="20000">
                <a:moveTo>
                  <a:pt x="9987" y="0"/>
                </a:moveTo>
                <a:lnTo>
                  <a:pt x="11013" y="64"/>
                </a:lnTo>
                <a:lnTo>
                  <a:pt x="12000" y="192"/>
                </a:lnTo>
                <a:lnTo>
                  <a:pt x="12962" y="449"/>
                </a:lnTo>
                <a:lnTo>
                  <a:pt x="13885" y="795"/>
                </a:lnTo>
                <a:lnTo>
                  <a:pt x="14756" y="1218"/>
                </a:lnTo>
                <a:lnTo>
                  <a:pt x="15590" y="1692"/>
                </a:lnTo>
                <a:lnTo>
                  <a:pt x="16346" y="2269"/>
                </a:lnTo>
                <a:lnTo>
                  <a:pt x="17051" y="2949"/>
                </a:lnTo>
                <a:lnTo>
                  <a:pt x="17731" y="3654"/>
                </a:lnTo>
                <a:lnTo>
                  <a:pt x="18308" y="4410"/>
                </a:lnTo>
                <a:lnTo>
                  <a:pt x="18782" y="5218"/>
                </a:lnTo>
                <a:lnTo>
                  <a:pt x="19205" y="6115"/>
                </a:lnTo>
                <a:lnTo>
                  <a:pt x="19551" y="7013"/>
                </a:lnTo>
                <a:lnTo>
                  <a:pt x="19808" y="7962"/>
                </a:lnTo>
                <a:lnTo>
                  <a:pt x="19936" y="8962"/>
                </a:lnTo>
                <a:lnTo>
                  <a:pt x="20000" y="9987"/>
                </a:lnTo>
                <a:lnTo>
                  <a:pt x="19936" y="11013"/>
                </a:lnTo>
                <a:lnTo>
                  <a:pt x="19808" y="12000"/>
                </a:lnTo>
                <a:lnTo>
                  <a:pt x="19551" y="12962"/>
                </a:lnTo>
                <a:lnTo>
                  <a:pt x="19205" y="13885"/>
                </a:lnTo>
                <a:lnTo>
                  <a:pt x="18782" y="14756"/>
                </a:lnTo>
                <a:lnTo>
                  <a:pt x="18308" y="15590"/>
                </a:lnTo>
                <a:lnTo>
                  <a:pt x="17731" y="16346"/>
                </a:lnTo>
                <a:lnTo>
                  <a:pt x="17051" y="17051"/>
                </a:lnTo>
                <a:lnTo>
                  <a:pt x="16346" y="17731"/>
                </a:lnTo>
                <a:lnTo>
                  <a:pt x="15590" y="18308"/>
                </a:lnTo>
                <a:lnTo>
                  <a:pt x="14756" y="18782"/>
                </a:lnTo>
                <a:lnTo>
                  <a:pt x="13885" y="19205"/>
                </a:lnTo>
                <a:lnTo>
                  <a:pt x="12962" y="19551"/>
                </a:lnTo>
                <a:lnTo>
                  <a:pt x="12000" y="19808"/>
                </a:lnTo>
                <a:lnTo>
                  <a:pt x="11013" y="19936"/>
                </a:lnTo>
                <a:lnTo>
                  <a:pt x="9987" y="20000"/>
                </a:lnTo>
                <a:lnTo>
                  <a:pt x="0" y="20000"/>
                </a:lnTo>
                <a:lnTo>
                  <a:pt x="0" y="0"/>
                </a:lnTo>
                <a:lnTo>
                  <a:pt x="9987" y="0"/>
                </a:lnTo>
                <a:close/>
              </a:path>
            </a:pathLst>
          </a:custGeom>
          <a:solidFill>
            <a:srgbClr val="FFFFFF"/>
          </a:solidFill>
          <a:ln w="9525" cap="flat">
            <a:solidFill>
              <a:srgbClr val="000000"/>
            </a:solidFill>
            <a:prstDash val="solid"/>
            <a:round/>
            <a:headEnd type="none" w="med" len="med"/>
            <a:tailEnd type="none" w="med" len="med"/>
          </a:ln>
          <a:effectLst/>
        </xdr:spPr>
      </xdr:sp>
      <xdr:sp macro="" textlink="">
        <xdr:nvSpPr>
          <xdr:cNvPr id="1032" name="Rectangle 8">
            <a:extLst>
              <a:ext uri="{FF2B5EF4-FFF2-40B4-BE49-F238E27FC236}">
                <a16:creationId xmlns:a16="http://schemas.microsoft.com/office/drawing/2014/main" id="{00000000-0008-0000-0000-000008040000}"/>
              </a:ext>
            </a:extLst>
          </xdr:cNvPr>
          <xdr:cNvSpPr>
            <a:spLocks noChangeAspect="1" noChangeArrowheads="1"/>
          </xdr:cNvSpPr>
        </xdr:nvSpPr>
        <xdr:spPr bwMode="auto">
          <a:xfrm>
            <a:off x="5180" y="2186"/>
            <a:ext cx="1329" cy="598"/>
          </a:xfrm>
          <a:prstGeom prst="rect">
            <a:avLst/>
          </a:prstGeom>
          <a:solidFill>
            <a:srgbClr val="000000"/>
          </a:solidFill>
          <a:ln w="17145">
            <a:solidFill>
              <a:srgbClr val="000000"/>
            </a:solidFill>
            <a:miter lim="800000"/>
            <a:headEnd/>
            <a:tailEnd/>
          </a:ln>
          <a:effectLst/>
        </xdr:spPr>
      </xdr:sp>
    </xdr:grpSp>
    <xdr:clientData/>
  </xdr:twoCellAnchor>
  <xdr:twoCellAnchor editAs="oneCell">
    <xdr:from>
      <xdr:col>0</xdr:col>
      <xdr:colOff>0</xdr:colOff>
      <xdr:row>0</xdr:row>
      <xdr:rowOff>0</xdr:rowOff>
    </xdr:from>
    <xdr:to>
      <xdr:col>1</xdr:col>
      <xdr:colOff>493121</xdr:colOff>
      <xdr:row>0</xdr:row>
      <xdr:rowOff>609600</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0" y="0"/>
          <a:ext cx="732367" cy="609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628650</xdr:colOff>
          <xdr:row>64</xdr:row>
          <xdr:rowOff>47625</xdr:rowOff>
        </xdr:from>
        <xdr:to>
          <xdr:col>4</xdr:col>
          <xdr:colOff>847725</xdr:colOff>
          <xdr:row>66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64</xdr:row>
          <xdr:rowOff>38100</xdr:rowOff>
        </xdr:from>
        <xdr:to>
          <xdr:col>7</xdr:col>
          <xdr:colOff>28575</xdr:colOff>
          <xdr:row>66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64</xdr:row>
          <xdr:rowOff>76200</xdr:rowOff>
        </xdr:from>
        <xdr:to>
          <xdr:col>7</xdr:col>
          <xdr:colOff>1114425</xdr:colOff>
          <xdr:row>66</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1200150</xdr:colOff>
          <xdr:row>59</xdr:row>
          <xdr:rowOff>95250</xdr:rowOff>
        </xdr:from>
        <xdr:to>
          <xdr:col>8</xdr:col>
          <xdr:colOff>962025</xdr:colOff>
          <xdr:row>61</xdr:row>
          <xdr:rowOff>95250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1200150</xdr:colOff>
          <xdr:row>61</xdr:row>
          <xdr:rowOff>95250</xdr:rowOff>
        </xdr:from>
        <xdr:to>
          <xdr:col>8</xdr:col>
          <xdr:colOff>962025</xdr:colOff>
          <xdr:row>63</xdr:row>
          <xdr:rowOff>95250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1200150</xdr:colOff>
          <xdr:row>60</xdr:row>
          <xdr:rowOff>114300</xdr:rowOff>
        </xdr:from>
        <xdr:to>
          <xdr:col>8</xdr:col>
          <xdr:colOff>962025</xdr:colOff>
          <xdr:row>62</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1133475</xdr:colOff>
          <xdr:row>59</xdr:row>
          <xdr:rowOff>123825</xdr:rowOff>
        </xdr:from>
        <xdr:to>
          <xdr:col>9</xdr:col>
          <xdr:colOff>1019175</xdr:colOff>
          <xdr:row>61</xdr:row>
          <xdr:rowOff>114300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1123950</xdr:colOff>
          <xdr:row>61</xdr:row>
          <xdr:rowOff>123825</xdr:rowOff>
        </xdr:from>
        <xdr:to>
          <xdr:col>9</xdr:col>
          <xdr:colOff>1009650</xdr:colOff>
          <xdr:row>63</xdr:row>
          <xdr:rowOff>114300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1133475</xdr:colOff>
          <xdr:row>60</xdr:row>
          <xdr:rowOff>171450</xdr:rowOff>
        </xdr:from>
        <xdr:to>
          <xdr:col>9</xdr:col>
          <xdr:colOff>1019175</xdr:colOff>
          <xdr:row>62</xdr:row>
          <xdr:rowOff>104775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1200150</xdr:colOff>
          <xdr:row>62</xdr:row>
          <xdr:rowOff>133350</xdr:rowOff>
        </xdr:from>
        <xdr:to>
          <xdr:col>8</xdr:col>
          <xdr:colOff>962025</xdr:colOff>
          <xdr:row>64</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1133475</xdr:colOff>
          <xdr:row>62</xdr:row>
          <xdr:rowOff>171450</xdr:rowOff>
        </xdr:from>
        <xdr:to>
          <xdr:col>9</xdr:col>
          <xdr:colOff>1019175</xdr:colOff>
          <xdr:row>64</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64</xdr:row>
          <xdr:rowOff>66675</xdr:rowOff>
        </xdr:from>
        <xdr:to>
          <xdr:col>7</xdr:col>
          <xdr:colOff>647700</xdr:colOff>
          <xdr:row>66</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57150</xdr:rowOff>
    </xdr:from>
    <xdr:to>
      <xdr:col>0</xdr:col>
      <xdr:colOff>555724</xdr:colOff>
      <xdr:row>1</xdr:row>
      <xdr:rowOff>476250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76200" y="219075"/>
          <a:ext cx="479524" cy="419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51288</xdr:colOff>
      <xdr:row>1</xdr:row>
      <xdr:rowOff>58615</xdr:rowOff>
    </xdr:from>
    <xdr:to>
      <xdr:col>1</xdr:col>
      <xdr:colOff>271096</xdr:colOff>
      <xdr:row>1</xdr:row>
      <xdr:rowOff>497937</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stretch>
          <a:fillRect/>
        </a:stretch>
      </xdr:blipFill>
      <xdr:spPr>
        <a:xfrm>
          <a:off x="51288" y="219807"/>
          <a:ext cx="505558" cy="43932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714375</xdr:colOff>
          <xdr:row>6</xdr:row>
          <xdr:rowOff>0</xdr:rowOff>
        </xdr:from>
        <xdr:to>
          <xdr:col>6</xdr:col>
          <xdr:colOff>1019175</xdr:colOff>
          <xdr:row>6</xdr:row>
          <xdr:rowOff>219075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7</xdr:row>
          <xdr:rowOff>0</xdr:rowOff>
        </xdr:from>
        <xdr:to>
          <xdr:col>6</xdr:col>
          <xdr:colOff>1019175</xdr:colOff>
          <xdr:row>8</xdr:row>
          <xdr:rowOff>19050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2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xdr:row>
      <xdr:rowOff>38100</xdr:rowOff>
    </xdr:from>
    <xdr:to>
      <xdr:col>0</xdr:col>
      <xdr:colOff>509794</xdr:colOff>
      <xdr:row>1</xdr:row>
      <xdr:rowOff>427272</xdr:rowOff>
    </xdr:to>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stretch>
          <a:fillRect/>
        </a:stretch>
      </xdr:blipFill>
      <xdr:spPr>
        <a:xfrm>
          <a:off x="57150" y="38100"/>
          <a:ext cx="452644" cy="3891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51288</xdr:colOff>
      <xdr:row>1</xdr:row>
      <xdr:rowOff>58615</xdr:rowOff>
    </xdr:from>
    <xdr:to>
      <xdr:col>1</xdr:col>
      <xdr:colOff>271096</xdr:colOff>
      <xdr:row>1</xdr:row>
      <xdr:rowOff>497937</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51288" y="220540"/>
          <a:ext cx="515083" cy="439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57150</xdr:rowOff>
    </xdr:from>
    <xdr:to>
      <xdr:col>0</xdr:col>
      <xdr:colOff>555724</xdr:colOff>
      <xdr:row>1</xdr:row>
      <xdr:rowOff>476250</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76200" y="219075"/>
          <a:ext cx="479524" cy="4191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B050"/>
  </sheetPr>
  <dimension ref="A1:J135"/>
  <sheetViews>
    <sheetView tabSelected="1" view="pageLayout" zoomScale="85" zoomScaleNormal="130" zoomScaleSheetLayoutView="115" zoomScalePageLayoutView="85" workbookViewId="0">
      <selection activeCell="G24" sqref="G24:H24"/>
    </sheetView>
  </sheetViews>
  <sheetFormatPr baseColWidth="10" defaultColWidth="11.42578125" defaultRowHeight="12.75" x14ac:dyDescent="0.2"/>
  <cols>
    <col min="1" max="1" width="3.140625" style="2" customWidth="1"/>
    <col min="2" max="2" width="7.7109375" style="2" customWidth="1"/>
    <col min="3" max="4" width="10.28515625" style="2" customWidth="1"/>
    <col min="5" max="5" width="12.140625" style="2" customWidth="1"/>
    <col min="6" max="6" width="8.140625" style="2" customWidth="1"/>
    <col min="7" max="7" width="9.7109375" style="2" customWidth="1"/>
    <col min="8" max="8" width="16.7109375" style="2" customWidth="1"/>
    <col min="9" max="9" width="15.5703125" style="3" customWidth="1"/>
    <col min="10" max="10" width="15.85546875" style="3" customWidth="1"/>
    <col min="11" max="11" width="2.7109375" style="2" customWidth="1"/>
    <col min="12" max="16384" width="11.42578125" style="2"/>
  </cols>
  <sheetData>
    <row r="1" spans="1:10" s="1" customFormat="1" ht="59.25" customHeight="1" x14ac:dyDescent="0.2">
      <c r="H1" s="156"/>
      <c r="I1" s="516" t="s">
        <v>45</v>
      </c>
      <c r="J1" s="516"/>
    </row>
    <row r="2" spans="1:10" s="1" customFormat="1" ht="5.25" customHeight="1" x14ac:dyDescent="0.2">
      <c r="A2" s="8"/>
      <c r="B2" s="9"/>
      <c r="C2" s="10"/>
      <c r="D2" s="10"/>
      <c r="E2" s="10"/>
      <c r="F2" s="11"/>
      <c r="G2" s="9"/>
      <c r="H2" s="9"/>
      <c r="I2" s="6"/>
      <c r="J2" s="7"/>
    </row>
    <row r="3" spans="1:10" s="15" customFormat="1" ht="18" customHeight="1" x14ac:dyDescent="0.2">
      <c r="A3" s="527" t="s">
        <v>55</v>
      </c>
      <c r="B3" s="500"/>
      <c r="C3" s="500"/>
      <c r="D3" s="500"/>
      <c r="E3" s="500"/>
      <c r="F3" s="500"/>
      <c r="G3" s="500"/>
      <c r="H3" s="500"/>
      <c r="I3" s="500"/>
      <c r="J3" s="528"/>
    </row>
    <row r="4" spans="1:10" s="20" customFormat="1" ht="18" customHeight="1" x14ac:dyDescent="0.2">
      <c r="A4" s="146" t="s">
        <v>56</v>
      </c>
      <c r="B4" s="88"/>
      <c r="C4" s="77"/>
      <c r="D4" s="77"/>
      <c r="E4" s="77"/>
      <c r="F4" s="77"/>
      <c r="G4" s="88"/>
      <c r="H4" s="88"/>
      <c r="I4" s="169"/>
      <c r="J4" s="32"/>
    </row>
    <row r="5" spans="1:10" s="1" customFormat="1" ht="5.25" customHeight="1" x14ac:dyDescent="0.2">
      <c r="A5" s="28"/>
      <c r="B5" s="138"/>
      <c r="C5" s="29"/>
      <c r="D5" s="29"/>
      <c r="E5" s="29"/>
      <c r="F5" s="29"/>
      <c r="G5" s="138"/>
      <c r="H5" s="138"/>
      <c r="I5" s="165"/>
      <c r="J5" s="166"/>
    </row>
    <row r="6" spans="1:10" s="1" customFormat="1" ht="18" customHeight="1" x14ac:dyDescent="0.2">
      <c r="A6" s="30" t="s">
        <v>57</v>
      </c>
      <c r="B6" s="138"/>
      <c r="C6" s="29"/>
      <c r="D6" s="29"/>
      <c r="E6" s="29"/>
      <c r="F6" s="29"/>
      <c r="G6" s="138"/>
      <c r="H6" s="138"/>
      <c r="I6" s="165"/>
      <c r="J6" s="166"/>
    </row>
    <row r="7" spans="1:10" s="1" customFormat="1" ht="5.25" customHeight="1" x14ac:dyDescent="0.2">
      <c r="A7" s="137"/>
      <c r="B7" s="138"/>
      <c r="C7" s="138"/>
      <c r="D7" s="138"/>
      <c r="E7" s="138"/>
      <c r="F7" s="138"/>
      <c r="G7" s="138"/>
      <c r="H7" s="138"/>
      <c r="I7" s="165"/>
      <c r="J7" s="166"/>
    </row>
    <row r="8" spans="1:10" s="1" customFormat="1" ht="18" customHeight="1" x14ac:dyDescent="0.2">
      <c r="A8" s="529" t="s">
        <v>58</v>
      </c>
      <c r="B8" s="530"/>
      <c r="C8" s="530"/>
      <c r="D8" s="530"/>
      <c r="E8" s="530"/>
      <c r="F8" s="530"/>
      <c r="G8" s="530"/>
      <c r="H8" s="530"/>
      <c r="I8" s="530"/>
      <c r="J8" s="531"/>
    </row>
    <row r="9" spans="1:10" s="1" customFormat="1" ht="30" customHeight="1" x14ac:dyDescent="0.2">
      <c r="A9" s="532" t="s">
        <v>251</v>
      </c>
      <c r="B9" s="533"/>
      <c r="C9" s="533"/>
      <c r="D9" s="533"/>
      <c r="E9" s="533"/>
      <c r="F9" s="533"/>
      <c r="G9" s="533"/>
      <c r="H9" s="533"/>
      <c r="I9" s="533"/>
      <c r="J9" s="534"/>
    </row>
    <row r="10" spans="1:10" s="1" customFormat="1" ht="18" customHeight="1" x14ac:dyDescent="0.2">
      <c r="A10" s="30" t="s">
        <v>59</v>
      </c>
      <c r="B10" s="138"/>
      <c r="C10" s="88"/>
      <c r="D10" s="88"/>
      <c r="E10" s="88"/>
      <c r="F10" s="88"/>
      <c r="G10" s="88"/>
      <c r="H10" s="88"/>
      <c r="I10" s="165"/>
      <c r="J10" s="166"/>
    </row>
    <row r="11" spans="1:10" s="4" customFormat="1" ht="5.25" customHeight="1" x14ac:dyDescent="0.2">
      <c r="A11" s="31"/>
      <c r="B11" s="88"/>
      <c r="C11" s="88"/>
      <c r="D11" s="88"/>
      <c r="E11" s="88"/>
      <c r="F11" s="88"/>
      <c r="G11" s="88"/>
      <c r="H11" s="88"/>
      <c r="I11" s="169"/>
      <c r="J11" s="32"/>
    </row>
    <row r="12" spans="1:10" s="1" customFormat="1" ht="18" customHeight="1" x14ac:dyDescent="0.2">
      <c r="A12" s="535"/>
      <c r="B12" s="536"/>
      <c r="C12" s="536"/>
      <c r="D12" s="536"/>
      <c r="E12" s="536"/>
      <c r="F12" s="536"/>
      <c r="G12" s="536"/>
      <c r="H12" s="536"/>
      <c r="I12" s="536"/>
      <c r="J12" s="537"/>
    </row>
    <row r="13" spans="1:10" s="12" customFormat="1" ht="35.25" customHeight="1" x14ac:dyDescent="0.2">
      <c r="A13" s="484" t="s">
        <v>60</v>
      </c>
      <c r="B13" s="485"/>
      <c r="C13" s="485"/>
      <c r="D13" s="485"/>
      <c r="E13" s="485"/>
      <c r="F13" s="485"/>
      <c r="G13" s="485"/>
      <c r="H13" s="485"/>
      <c r="I13" s="485"/>
      <c r="J13" s="486"/>
    </row>
    <row r="14" spans="1:10" s="13" customFormat="1" ht="12" customHeight="1" x14ac:dyDescent="0.2">
      <c r="A14" s="487" t="s">
        <v>61</v>
      </c>
      <c r="B14" s="488"/>
      <c r="C14" s="488"/>
      <c r="D14" s="488"/>
      <c r="E14" s="33"/>
      <c r="F14" s="33"/>
      <c r="G14" s="33"/>
      <c r="H14" s="33"/>
      <c r="I14" s="34"/>
      <c r="J14" s="35"/>
    </row>
    <row r="15" spans="1:10" s="13" customFormat="1" ht="12" customHeight="1" x14ac:dyDescent="0.2">
      <c r="A15" s="474" t="s">
        <v>116</v>
      </c>
      <c r="B15" s="475"/>
      <c r="C15" s="475"/>
      <c r="D15" s="475"/>
      <c r="E15" s="475"/>
      <c r="F15" s="475"/>
      <c r="G15" s="475"/>
      <c r="H15" s="475"/>
      <c r="I15" s="475"/>
      <c r="J15" s="476"/>
    </row>
    <row r="16" spans="1:10" s="1" customFormat="1" ht="12" customHeight="1" x14ac:dyDescent="0.2">
      <c r="A16" s="477" t="s">
        <v>62</v>
      </c>
      <c r="B16" s="478"/>
      <c r="C16" s="478"/>
      <c r="D16" s="478"/>
      <c r="E16" s="478"/>
      <c r="F16" s="478"/>
      <c r="G16" s="478"/>
      <c r="H16" s="478"/>
      <c r="I16" s="478"/>
      <c r="J16" s="479"/>
    </row>
    <row r="17" spans="1:10" s="1" customFormat="1" ht="5.25" customHeight="1" x14ac:dyDescent="0.2">
      <c r="A17" s="36"/>
      <c r="B17" s="37"/>
      <c r="C17" s="37"/>
      <c r="D17" s="37"/>
      <c r="E17" s="37"/>
      <c r="F17" s="37"/>
      <c r="G17" s="37"/>
      <c r="H17" s="37"/>
      <c r="I17" s="172"/>
      <c r="J17" s="173"/>
    </row>
    <row r="18" spans="1:10" s="4" customFormat="1" ht="15" customHeight="1" x14ac:dyDescent="0.2">
      <c r="A18" s="38" t="s">
        <v>63</v>
      </c>
      <c r="B18" s="138"/>
      <c r="C18" s="138"/>
      <c r="D18" s="138"/>
      <c r="E18" s="138"/>
      <c r="F18" s="138"/>
      <c r="G18" s="138"/>
      <c r="H18" s="138"/>
      <c r="I18" s="165"/>
      <c r="J18" s="166"/>
    </row>
    <row r="19" spans="1:10" s="1" customFormat="1" ht="5.25" customHeight="1" x14ac:dyDescent="0.2">
      <c r="A19" s="39"/>
      <c r="B19" s="88"/>
      <c r="C19" s="88"/>
      <c r="D19" s="40"/>
      <c r="E19" s="88"/>
      <c r="F19" s="41"/>
      <c r="G19" s="40"/>
      <c r="H19" s="40"/>
      <c r="I19" s="88"/>
      <c r="J19" s="42"/>
    </row>
    <row r="20" spans="1:10" s="1" customFormat="1" ht="15" customHeight="1" x14ac:dyDescent="0.2">
      <c r="A20" s="137" t="s">
        <v>64</v>
      </c>
      <c r="B20" s="88"/>
      <c r="C20" s="472"/>
      <c r="D20" s="472"/>
      <c r="E20" s="472"/>
      <c r="F20" s="472"/>
      <c r="G20" s="473" t="s">
        <v>66</v>
      </c>
      <c r="H20" s="473"/>
      <c r="I20" s="462"/>
      <c r="J20" s="480"/>
    </row>
    <row r="21" spans="1:10" s="1" customFormat="1" ht="15" customHeight="1" x14ac:dyDescent="0.2">
      <c r="A21" s="137" t="s">
        <v>5</v>
      </c>
      <c r="B21" s="88"/>
      <c r="C21" s="460"/>
      <c r="D21" s="460"/>
      <c r="E21" s="460"/>
      <c r="F21" s="460"/>
      <c r="G21" s="473" t="s">
        <v>67</v>
      </c>
      <c r="H21" s="473"/>
      <c r="I21" s="481"/>
      <c r="J21" s="482"/>
    </row>
    <row r="22" spans="1:10" s="4" customFormat="1" ht="15" customHeight="1" x14ac:dyDescent="0.2">
      <c r="A22" s="137" t="s">
        <v>65</v>
      </c>
      <c r="B22" s="88"/>
      <c r="C22" s="460"/>
      <c r="D22" s="460"/>
      <c r="E22" s="460"/>
      <c r="F22" s="460"/>
      <c r="G22" s="88"/>
      <c r="H22" s="88"/>
      <c r="I22" s="472"/>
      <c r="J22" s="483"/>
    </row>
    <row r="23" spans="1:10" s="1" customFormat="1" ht="5.25" customHeight="1" x14ac:dyDescent="0.2">
      <c r="A23" s="87"/>
      <c r="B23" s="88"/>
      <c r="C23" s="88"/>
      <c r="D23" s="88"/>
      <c r="E23" s="88"/>
      <c r="F23" s="88"/>
      <c r="G23" s="88"/>
      <c r="H23" s="88"/>
      <c r="I23" s="109"/>
      <c r="J23" s="110"/>
    </row>
    <row r="24" spans="1:10" s="1" customFormat="1" ht="15" customHeight="1" x14ac:dyDescent="0.2">
      <c r="A24" s="137" t="s">
        <v>71</v>
      </c>
      <c r="B24" s="138"/>
      <c r="C24" s="138"/>
      <c r="D24" s="472"/>
      <c r="E24" s="472"/>
      <c r="F24" s="472"/>
      <c r="G24" s="526" t="s">
        <v>68</v>
      </c>
      <c r="H24" s="473"/>
      <c r="I24" s="468"/>
      <c r="J24" s="469"/>
    </row>
    <row r="25" spans="1:10" s="1" customFormat="1" ht="15" customHeight="1" x14ac:dyDescent="0.2">
      <c r="A25" s="137" t="s">
        <v>72</v>
      </c>
      <c r="B25" s="138"/>
      <c r="C25" s="138"/>
      <c r="D25" s="460"/>
      <c r="E25" s="460"/>
      <c r="F25" s="460"/>
      <c r="G25" s="473" t="s">
        <v>252</v>
      </c>
      <c r="H25" s="473"/>
      <c r="I25" s="470"/>
      <c r="J25" s="471"/>
    </row>
    <row r="26" spans="1:10" s="1" customFormat="1" ht="5.25" customHeight="1" x14ac:dyDescent="0.2">
      <c r="A26" s="43"/>
      <c r="B26" s="72"/>
      <c r="C26" s="72"/>
      <c r="D26" s="72"/>
      <c r="E26" s="72"/>
      <c r="F26" s="72"/>
      <c r="G26" s="72"/>
      <c r="H26" s="72"/>
      <c r="I26" s="44"/>
      <c r="J26" s="179"/>
    </row>
    <row r="27" spans="1:10" s="1" customFormat="1" ht="5.25" customHeight="1" x14ac:dyDescent="0.2">
      <c r="A27" s="45"/>
      <c r="B27" s="46"/>
      <c r="C27" s="47"/>
      <c r="D27" s="48"/>
      <c r="E27" s="48"/>
      <c r="F27" s="47"/>
      <c r="G27" s="47"/>
      <c r="H27" s="47"/>
      <c r="I27" s="49"/>
      <c r="J27" s="50"/>
    </row>
    <row r="28" spans="1:10" s="4" customFormat="1" ht="15" customHeight="1" x14ac:dyDescent="0.2">
      <c r="A28" s="38" t="s">
        <v>73</v>
      </c>
      <c r="B28" s="138"/>
      <c r="C28" s="138"/>
      <c r="D28" s="155" t="s">
        <v>74</v>
      </c>
      <c r="E28" s="88"/>
      <c r="F28" s="111"/>
      <c r="G28" s="473" t="s">
        <v>69</v>
      </c>
      <c r="H28" s="473"/>
      <c r="I28" s="51">
        <v>2500000</v>
      </c>
      <c r="J28" s="52">
        <v>1100000</v>
      </c>
    </row>
    <row r="29" spans="1:10" s="1" customFormat="1" ht="15" customHeight="1" x14ac:dyDescent="0.2">
      <c r="A29" s="39"/>
      <c r="B29" s="88"/>
      <c r="C29" s="88"/>
      <c r="D29" s="40" t="s">
        <v>75</v>
      </c>
      <c r="E29" s="88"/>
      <c r="F29" s="111"/>
      <c r="G29" s="526" t="s">
        <v>70</v>
      </c>
      <c r="H29" s="526"/>
      <c r="I29" s="460"/>
      <c r="J29" s="461"/>
    </row>
    <row r="30" spans="1:10" s="5" customFormat="1" ht="5.25" customHeight="1" x14ac:dyDescent="0.2">
      <c r="A30" s="43"/>
      <c r="B30" s="72"/>
      <c r="C30" s="72"/>
      <c r="D30" s="72"/>
      <c r="E30" s="72"/>
      <c r="F30" s="72"/>
      <c r="G30" s="72"/>
      <c r="H30" s="72"/>
      <c r="I30" s="44"/>
      <c r="J30" s="179"/>
    </row>
    <row r="31" spans="1:10" s="5" customFormat="1" ht="5.25" customHeight="1" x14ac:dyDescent="0.2">
      <c r="A31" s="36"/>
      <c r="B31" s="37"/>
      <c r="C31" s="37"/>
      <c r="D31" s="37"/>
      <c r="E31" s="37"/>
      <c r="F31" s="37"/>
      <c r="G31" s="37"/>
      <c r="H31" s="37"/>
      <c r="I31" s="172"/>
      <c r="J31" s="173"/>
    </row>
    <row r="32" spans="1:10" s="5" customFormat="1" ht="15" customHeight="1" x14ac:dyDescent="0.2">
      <c r="A32" s="492" t="s">
        <v>76</v>
      </c>
      <c r="B32" s="493"/>
      <c r="C32" s="493"/>
      <c r="D32" s="138"/>
      <c r="E32" s="138"/>
      <c r="F32" s="138"/>
      <c r="G32" s="138"/>
      <c r="H32" s="148" t="s">
        <v>77</v>
      </c>
      <c r="I32" s="462"/>
      <c r="J32" s="463"/>
    </row>
    <row r="33" spans="1:10" s="5" customFormat="1" ht="15" customHeight="1" x14ac:dyDescent="0.2">
      <c r="A33" s="466"/>
      <c r="B33" s="467"/>
      <c r="C33" s="467"/>
      <c r="D33" s="467"/>
      <c r="E33" s="467"/>
      <c r="F33" s="467"/>
      <c r="G33" s="467"/>
      <c r="H33" s="148" t="s">
        <v>78</v>
      </c>
      <c r="I33" s="464"/>
      <c r="J33" s="465"/>
    </row>
    <row r="34" spans="1:10" s="14" customFormat="1" ht="5.25" customHeight="1" x14ac:dyDescent="0.2">
      <c r="A34" s="53"/>
      <c r="B34" s="54"/>
      <c r="C34" s="75"/>
      <c r="D34" s="55"/>
      <c r="E34" s="55"/>
      <c r="F34" s="75"/>
      <c r="G34" s="75"/>
      <c r="H34" s="75"/>
      <c r="I34" s="73"/>
      <c r="J34" s="181"/>
    </row>
    <row r="35" spans="1:10" s="19" customFormat="1" ht="5.25" customHeight="1" x14ac:dyDescent="0.2">
      <c r="A35" s="212"/>
      <c r="B35" s="213"/>
      <c r="C35" s="213"/>
      <c r="D35" s="213"/>
      <c r="E35" s="213"/>
      <c r="F35" s="213"/>
      <c r="G35" s="213"/>
      <c r="H35" s="213"/>
      <c r="I35" s="214"/>
      <c r="J35" s="215"/>
    </row>
    <row r="36" spans="1:10" s="20" customFormat="1" ht="15" customHeight="1" x14ac:dyDescent="0.2">
      <c r="A36" s="216" t="s">
        <v>250</v>
      </c>
      <c r="B36" s="158"/>
      <c r="C36" s="158"/>
      <c r="D36" s="158"/>
      <c r="E36" s="158"/>
      <c r="F36" s="158"/>
      <c r="G36" s="158"/>
      <c r="H36" s="158"/>
      <c r="I36" s="217"/>
      <c r="J36" s="187"/>
    </row>
    <row r="37" spans="1:10" s="20" customFormat="1" ht="8.25" customHeight="1" x14ac:dyDescent="0.2">
      <c r="A37" s="216"/>
      <c r="B37" s="158"/>
      <c r="C37" s="158"/>
      <c r="D37" s="158"/>
      <c r="E37" s="158"/>
      <c r="F37" s="158"/>
      <c r="G37" s="158"/>
      <c r="H37" s="158"/>
      <c r="I37" s="217"/>
      <c r="J37" s="187"/>
    </row>
    <row r="38" spans="1:10" s="20" customFormat="1" ht="15" customHeight="1" x14ac:dyDescent="0.2">
      <c r="A38" s="218" t="s">
        <v>79</v>
      </c>
      <c r="B38" s="158"/>
      <c r="C38" s="158"/>
      <c r="D38" s="219"/>
      <c r="E38" s="415">
        <f>'Beilage Vertrag'!$B$46</f>
        <v>0</v>
      </c>
      <c r="F38" s="306" t="s">
        <v>0</v>
      </c>
      <c r="G38" s="78" t="s">
        <v>253</v>
      </c>
      <c r="H38" s="218"/>
      <c r="I38" s="416">
        <f>ROUND(IFERROR('Beilage Vertrag'!$M$46/'Beilage Vertrag'!$B$46,0),0)</f>
        <v>0</v>
      </c>
      <c r="J38" s="308" t="s">
        <v>81</v>
      </c>
    </row>
    <row r="39" spans="1:10" s="20" customFormat="1" ht="15" customHeight="1" x14ac:dyDescent="0.2">
      <c r="A39" s="78" t="s">
        <v>170</v>
      </c>
      <c r="B39" s="158"/>
      <c r="C39" s="158"/>
      <c r="D39" s="158"/>
      <c r="E39" s="416">
        <f>IFERROR($E$41/$E$38,0)</f>
        <v>0</v>
      </c>
      <c r="F39" s="306" t="s">
        <v>48</v>
      </c>
      <c r="G39" s="158" t="s">
        <v>80</v>
      </c>
      <c r="H39" s="158"/>
      <c r="I39" s="416">
        <f>'Beilage Vertrag'!$M$46</f>
        <v>0</v>
      </c>
      <c r="J39" s="308" t="s">
        <v>82</v>
      </c>
    </row>
    <row r="40" spans="1:10" s="20" customFormat="1" ht="8.25" customHeight="1" x14ac:dyDescent="0.2">
      <c r="A40" s="216"/>
      <c r="B40" s="158"/>
      <c r="C40" s="158"/>
      <c r="D40" s="158"/>
      <c r="E40" s="301"/>
      <c r="F40" s="307"/>
      <c r="G40" s="158"/>
      <c r="H40" s="158"/>
      <c r="I40" s="217"/>
      <c r="J40" s="308"/>
    </row>
    <row r="41" spans="1:10" s="20" customFormat="1" ht="15" customHeight="1" x14ac:dyDescent="0.2">
      <c r="A41" s="218" t="s">
        <v>83</v>
      </c>
      <c r="B41" s="158"/>
      <c r="C41" s="158"/>
      <c r="D41" s="158"/>
      <c r="E41" s="416">
        <f>'Beilage Vertrag'!$J$46</f>
        <v>0</v>
      </c>
      <c r="F41" s="306" t="s">
        <v>46</v>
      </c>
      <c r="G41" s="78" t="s">
        <v>87</v>
      </c>
      <c r="H41" s="220"/>
      <c r="I41" s="235" t="str">
        <f>IFERROR((SUMIF('Beilage Vertrag'!F6:F45,Feldnamen!E3,'Beilage Vertrag'!B6:B45)+SUMIF('Beilage Vertrag'!F6:F45,Feldnamen!E4,'Beilage Vertrag'!B6:B45))/'Beilage Vertrag'!B46,"-")</f>
        <v>-</v>
      </c>
      <c r="J41" s="308" t="s">
        <v>90</v>
      </c>
    </row>
    <row r="42" spans="1:10" s="20" customFormat="1" ht="15" customHeight="1" x14ac:dyDescent="0.2">
      <c r="A42" s="218" t="s">
        <v>84</v>
      </c>
      <c r="B42" s="158"/>
      <c r="C42" s="158"/>
      <c r="D42" s="158"/>
      <c r="E42" s="302"/>
      <c r="F42" s="306" t="s">
        <v>43</v>
      </c>
      <c r="G42" s="78" t="s">
        <v>88</v>
      </c>
      <c r="H42" s="220"/>
      <c r="I42" s="235" t="str">
        <f>IFERROR((SUMIF('Beilage Vertrag'!F6:F45,Feldnamen!E5,'Beilage Vertrag'!B6:B45)+SUMIF('Beilage Vertrag'!F6:F45,Feldnamen!E6,'Beilage Vertrag'!B6:B45))/'Beilage Vertrag'!B46,"-")</f>
        <v>-</v>
      </c>
      <c r="J42" s="308" t="s">
        <v>90</v>
      </c>
    </row>
    <row r="43" spans="1:10" s="20" customFormat="1" ht="15" customHeight="1" x14ac:dyDescent="0.2">
      <c r="A43" s="218" t="s">
        <v>85</v>
      </c>
      <c r="B43" s="158"/>
      <c r="C43" s="158"/>
      <c r="D43" s="219"/>
      <c r="E43" s="302"/>
      <c r="F43" s="306" t="s">
        <v>43</v>
      </c>
      <c r="G43" s="78" t="s">
        <v>89</v>
      </c>
      <c r="H43" s="220"/>
      <c r="I43" s="235" t="str">
        <f>IFERROR((SUMIF('Beilage Vertrag'!F6:F45,Feldnamen!E7,'Beilage Vertrag'!B6:B45))/'Beilage Vertrag'!B46,"-")</f>
        <v>-</v>
      </c>
      <c r="J43" s="308" t="s">
        <v>90</v>
      </c>
    </row>
    <row r="44" spans="1:10" s="20" customFormat="1" ht="15" customHeight="1" x14ac:dyDescent="0.2">
      <c r="A44" s="218" t="s">
        <v>86</v>
      </c>
      <c r="B44" s="158"/>
      <c r="C44" s="158"/>
      <c r="D44" s="219"/>
      <c r="E44" s="302"/>
      <c r="F44" s="306" t="s">
        <v>43</v>
      </c>
      <c r="J44" s="419"/>
    </row>
    <row r="45" spans="1:10" s="20" customFormat="1" ht="7.5" customHeight="1" x14ac:dyDescent="0.2">
      <c r="A45" s="162"/>
      <c r="B45" s="153"/>
      <c r="C45" s="153"/>
      <c r="D45" s="153"/>
      <c r="E45" s="153"/>
      <c r="F45" s="153"/>
      <c r="G45" s="153"/>
      <c r="H45" s="153"/>
      <c r="I45" s="221"/>
      <c r="J45" s="222"/>
    </row>
    <row r="46" spans="1:10" s="20" customFormat="1" ht="7.5" customHeight="1" x14ac:dyDescent="0.2">
      <c r="A46" s="137"/>
      <c r="B46" s="138"/>
      <c r="C46" s="138"/>
      <c r="D46" s="138"/>
      <c r="E46" s="138"/>
      <c r="F46" s="138"/>
      <c r="G46" s="138"/>
      <c r="H46" s="138"/>
      <c r="I46" s="165"/>
      <c r="J46" s="74"/>
    </row>
    <row r="47" spans="1:10" s="20" customFormat="1" ht="12" customHeight="1" x14ac:dyDescent="0.2">
      <c r="A47" s="91" t="s">
        <v>91</v>
      </c>
      <c r="B47" s="79"/>
      <c r="C47" s="79"/>
      <c r="D47" s="79"/>
      <c r="E47" s="79"/>
      <c r="F47" s="79"/>
      <c r="G47" s="56"/>
      <c r="H47" s="56"/>
      <c r="I47" s="57"/>
      <c r="J47" s="58"/>
    </row>
    <row r="48" spans="1:10" s="20" customFormat="1" ht="12" customHeight="1" x14ac:dyDescent="0.2">
      <c r="A48" s="91"/>
      <c r="B48" s="79"/>
      <c r="C48" s="79"/>
      <c r="D48" s="79"/>
      <c r="E48" s="79"/>
      <c r="F48" s="79"/>
      <c r="G48" s="56"/>
      <c r="H48" s="56"/>
      <c r="I48" s="57"/>
      <c r="J48" s="58"/>
    </row>
    <row r="49" spans="1:10" s="20" customFormat="1" ht="25.5" customHeight="1" x14ac:dyDescent="0.2">
      <c r="A49" s="504" t="s">
        <v>229</v>
      </c>
      <c r="B49" s="505"/>
      <c r="C49" s="505"/>
      <c r="D49" s="505"/>
      <c r="E49" s="505"/>
      <c r="F49" s="505"/>
      <c r="G49" s="505"/>
      <c r="H49" s="505"/>
      <c r="I49" s="505"/>
      <c r="J49" s="506"/>
    </row>
    <row r="50" spans="1:10" s="20" customFormat="1" ht="12" customHeight="1" x14ac:dyDescent="0.2">
      <c r="A50" s="267"/>
      <c r="B50" s="268"/>
      <c r="C50" s="268"/>
      <c r="D50" s="268"/>
      <c r="E50" s="268"/>
      <c r="F50" s="268"/>
      <c r="G50" s="268"/>
      <c r="H50" s="268"/>
      <c r="I50" s="268"/>
      <c r="J50" s="269"/>
    </row>
    <row r="51" spans="1:10" s="20" customFormat="1" ht="15" customHeight="1" x14ac:dyDescent="0.2">
      <c r="A51" s="233"/>
      <c r="B51" s="236"/>
      <c r="C51" s="237" t="s">
        <v>92</v>
      </c>
      <c r="D51" s="237" t="s">
        <v>93</v>
      </c>
      <c r="E51" s="237" t="s">
        <v>94</v>
      </c>
      <c r="F51" s="237" t="s">
        <v>95</v>
      </c>
      <c r="G51" s="237" t="s">
        <v>96</v>
      </c>
      <c r="H51" s="78"/>
      <c r="I51" s="78"/>
      <c r="J51" s="112"/>
    </row>
    <row r="52" spans="1:10" s="20" customFormat="1" ht="15" customHeight="1" x14ac:dyDescent="0.2">
      <c r="A52" s="234"/>
      <c r="B52" s="299" t="s">
        <v>97</v>
      </c>
      <c r="C52" s="420">
        <f>SUMIFS('Beilage Vertrag'!$B$6:$B$45,'Beilage Vertrag'!$C$6:$C$45,Feldnamen!$B$3,'Beilage Vertrag'!$G$6:$G$45,Feldnamen!$F$3)</f>
        <v>0</v>
      </c>
      <c r="D52" s="420">
        <f>SUMIFS('Beilage Vertrag'!$B$6:$B$45,'Beilage Vertrag'!$C$6:$C$45,Feldnamen!$B$4,'Beilage Vertrag'!$G$6:$G$45,Feldnamen!$F$3)</f>
        <v>0</v>
      </c>
      <c r="E52" s="420">
        <f>SUMIFS('Beilage Vertrag'!$B$6:$B$45,'Beilage Vertrag'!$C$6:$C$45,Feldnamen!$B$5,'Beilage Vertrag'!$G$6:$G$45,Feldnamen!$F$3)</f>
        <v>0</v>
      </c>
      <c r="F52" s="420">
        <f>SUMIFS('Beilage Vertrag'!$B$6:$B$45,'Beilage Vertrag'!$C$6:$C$45,Feldnamen!$B$6,'Beilage Vertrag'!$G$6:$G$45,Feldnamen!$F$3)</f>
        <v>0</v>
      </c>
      <c r="G52" s="420">
        <f>SUMIFS('Beilage Vertrag'!$B$6:$B$45,'Beilage Vertrag'!$C$6:$C$45,Feldnamen!$B$7,'Beilage Vertrag'!$G$6:$G$45,Feldnamen!$F$3)</f>
        <v>0</v>
      </c>
      <c r="H52" s="78"/>
      <c r="I52" s="78"/>
      <c r="J52" s="112"/>
    </row>
    <row r="53" spans="1:10" s="20" customFormat="1" ht="15" customHeight="1" x14ac:dyDescent="0.2">
      <c r="A53" s="234"/>
      <c r="B53" s="299" t="s">
        <v>98</v>
      </c>
      <c r="C53" s="420">
        <f>SUMIFS('Beilage Vertrag'!$B$6:$B$45,'Beilage Vertrag'!$C$6:$C$45,Feldnamen!$B$3,'Beilage Vertrag'!$G$6:$G$45,Feldnamen!$F$4)</f>
        <v>0</v>
      </c>
      <c r="D53" s="420">
        <f>SUMIFS('Beilage Vertrag'!$B$6:$B$45,'Beilage Vertrag'!$C$6:$C$45,Feldnamen!$B$4,'Beilage Vertrag'!$G$6:$G$45,Feldnamen!$F$4)</f>
        <v>0</v>
      </c>
      <c r="E53" s="420">
        <f>SUMIFS('Beilage Vertrag'!$B$6:$B$45,'Beilage Vertrag'!$C$6:$C$45,Feldnamen!$B$5,'Beilage Vertrag'!$G$6:$G$45,Feldnamen!$F$4)</f>
        <v>0</v>
      </c>
      <c r="F53" s="420">
        <f>SUMIFS('Beilage Vertrag'!$B$6:$B$45,'Beilage Vertrag'!$C$6:$C$45,Feldnamen!$B$6,'Beilage Vertrag'!$G$6:$G$45,Feldnamen!$F$4)</f>
        <v>0</v>
      </c>
      <c r="G53" s="420">
        <f>SUMIFS('Beilage Vertrag'!$B$6:$B$45,'Beilage Vertrag'!$C$6:$C$45,Feldnamen!$B$7,'Beilage Vertrag'!$G$6:$G$45,Feldnamen!$F$4)</f>
        <v>0</v>
      </c>
      <c r="H53" s="78"/>
      <c r="I53" s="78"/>
      <c r="J53" s="112"/>
    </row>
    <row r="54" spans="1:10" s="20" customFormat="1" ht="15" customHeight="1" x14ac:dyDescent="0.2">
      <c r="A54" s="234"/>
      <c r="B54" s="299" t="s">
        <v>99</v>
      </c>
      <c r="C54" s="420">
        <f>SUMIFS('Beilage Vertrag'!$B$6:$B$45,'Beilage Vertrag'!$C$6:$C$45,Feldnamen!$B$3,'Beilage Vertrag'!$G$6:$G$45,Feldnamen!$F$5)</f>
        <v>0</v>
      </c>
      <c r="D54" s="420">
        <f>SUMIFS('Beilage Vertrag'!$B$6:$B$45,'Beilage Vertrag'!$C$6:$C$45,Feldnamen!$B$4,'Beilage Vertrag'!$G$6:$G$45,Feldnamen!$F$5)</f>
        <v>0</v>
      </c>
      <c r="E54" s="420">
        <f>SUMIFS('Beilage Vertrag'!$B$6:$B$45,'Beilage Vertrag'!$C$6:$C$45,Feldnamen!$B$5,'Beilage Vertrag'!$G$6:$G$45,Feldnamen!$F$5)</f>
        <v>0</v>
      </c>
      <c r="F54" s="420">
        <f>SUMIFS('Beilage Vertrag'!$B$6:$B$45,'Beilage Vertrag'!$C$6:$C$45,Feldnamen!$B$6,'Beilage Vertrag'!$G$6:$G$45,Feldnamen!$F$5)</f>
        <v>0</v>
      </c>
      <c r="G54" s="420">
        <f>SUMIFS('Beilage Vertrag'!$B$6:$B$45,'Beilage Vertrag'!$C$6:$C$45,Feldnamen!$B$7,'Beilage Vertrag'!$G$6:$G$45,Feldnamen!$F$5)</f>
        <v>0</v>
      </c>
      <c r="H54" s="78"/>
      <c r="I54" s="78"/>
      <c r="J54" s="112"/>
    </row>
    <row r="55" spans="1:10" s="20" customFormat="1" ht="15" customHeight="1" x14ac:dyDescent="0.2">
      <c r="A55" s="234"/>
      <c r="B55" s="299" t="s">
        <v>100</v>
      </c>
      <c r="C55" s="420">
        <f>SUMIFS('Beilage Vertrag'!$B$6:$B$45,'Beilage Vertrag'!$C$6:$C$45,Feldnamen!$B$3,'Beilage Vertrag'!$G$6:$G$45,Feldnamen!$F$6)</f>
        <v>0</v>
      </c>
      <c r="D55" s="420">
        <f>SUMIFS('Beilage Vertrag'!$B$6:$B$45,'Beilage Vertrag'!$C$6:$C$45,Feldnamen!$B$4,'Beilage Vertrag'!$G$6:$G$45,Feldnamen!$F$6)</f>
        <v>0</v>
      </c>
      <c r="E55" s="420">
        <f>SUMIFS('Beilage Vertrag'!$B$6:$B$45,'Beilage Vertrag'!$C$6:$C$45,Feldnamen!$B$5,'Beilage Vertrag'!$G$6:$G$45,Feldnamen!$F$6)</f>
        <v>0</v>
      </c>
      <c r="F55" s="420">
        <f>SUMIFS('Beilage Vertrag'!$B$6:$B$45,'Beilage Vertrag'!$C$6:$C$45,Feldnamen!$B$6,'Beilage Vertrag'!$G$6:$G$45,Feldnamen!$F$6)</f>
        <v>0</v>
      </c>
      <c r="G55" s="420">
        <f>SUMIFS('Beilage Vertrag'!$B$6:$B$45,'Beilage Vertrag'!$C$6:$C$45,Feldnamen!$B$7,'Beilage Vertrag'!$G$6:$G$45,Feldnamen!$F$6)</f>
        <v>0</v>
      </c>
      <c r="H55" s="78"/>
      <c r="I55" s="113"/>
      <c r="J55" s="114"/>
    </row>
    <row r="56" spans="1:10" s="20" customFormat="1" ht="12" customHeight="1" x14ac:dyDescent="0.2">
      <c r="A56" s="234"/>
      <c r="B56" s="236"/>
      <c r="C56" s="273"/>
      <c r="D56" s="273"/>
      <c r="E56" s="273"/>
      <c r="F56" s="273"/>
      <c r="G56" s="273"/>
      <c r="H56" s="78"/>
      <c r="I56" s="113"/>
      <c r="J56" s="114"/>
    </row>
    <row r="57" spans="1:10" s="20" customFormat="1" ht="12" customHeight="1" x14ac:dyDescent="0.2">
      <c r="A57" s="233"/>
      <c r="B57" s="236"/>
      <c r="C57" s="273"/>
      <c r="D57" s="275"/>
      <c r="E57" s="275" t="s">
        <v>101</v>
      </c>
      <c r="F57" s="489"/>
      <c r="G57" s="489"/>
      <c r="H57" s="274"/>
      <c r="I57" s="113"/>
      <c r="J57" s="309"/>
    </row>
    <row r="58" spans="1:10" s="20" customFormat="1" ht="12" customHeight="1" x14ac:dyDescent="0.2">
      <c r="A58" s="43"/>
      <c r="B58" s="72"/>
      <c r="C58" s="72"/>
      <c r="D58" s="72"/>
      <c r="E58" s="72"/>
      <c r="F58" s="72"/>
      <c r="G58" s="72"/>
      <c r="H58" s="72"/>
      <c r="I58" s="44"/>
      <c r="J58" s="303"/>
    </row>
    <row r="59" spans="1:10" s="20" customFormat="1" ht="12" customHeight="1" x14ac:dyDescent="0.2">
      <c r="A59" s="137"/>
      <c r="B59" s="264"/>
      <c r="C59" s="264"/>
      <c r="D59" s="264"/>
      <c r="E59" s="264"/>
      <c r="F59" s="264"/>
      <c r="G59" s="264"/>
      <c r="H59" s="264"/>
      <c r="I59" s="165"/>
      <c r="J59" s="265"/>
    </row>
    <row r="60" spans="1:10" s="20" customFormat="1" ht="15" customHeight="1" x14ac:dyDescent="0.2">
      <c r="A60" s="38" t="s">
        <v>102</v>
      </c>
      <c r="B60" s="138"/>
      <c r="C60" s="138"/>
      <c r="D60" s="138"/>
      <c r="E60" s="138"/>
      <c r="F60" s="138"/>
      <c r="G60" s="138"/>
      <c r="H60" s="138"/>
      <c r="I60" s="165"/>
      <c r="J60" s="166"/>
    </row>
    <row r="61" spans="1:10" s="20" customFormat="1" ht="15" customHeight="1" x14ac:dyDescent="0.2">
      <c r="A61" s="87" t="s">
        <v>103</v>
      </c>
      <c r="B61" s="88"/>
      <c r="C61" s="88"/>
      <c r="D61" s="88"/>
      <c r="E61" s="88"/>
      <c r="F61" s="88"/>
      <c r="G61" s="88"/>
      <c r="H61" s="88"/>
      <c r="I61" s="223" t="s">
        <v>117</v>
      </c>
      <c r="J61" s="224" t="s">
        <v>118</v>
      </c>
    </row>
    <row r="62" spans="1:10" s="20" customFormat="1" ht="15" customHeight="1" x14ac:dyDescent="0.2">
      <c r="A62" s="87" t="s">
        <v>104</v>
      </c>
      <c r="B62" s="88"/>
      <c r="C62" s="88"/>
      <c r="D62" s="88"/>
      <c r="E62" s="88"/>
      <c r="F62" s="88"/>
      <c r="G62" s="88"/>
      <c r="H62" s="88"/>
      <c r="I62" s="223" t="s">
        <v>117</v>
      </c>
      <c r="J62" s="224" t="s">
        <v>118</v>
      </c>
    </row>
    <row r="63" spans="1:10" s="20" customFormat="1" ht="15" customHeight="1" x14ac:dyDescent="0.2">
      <c r="A63" s="87" t="s">
        <v>105</v>
      </c>
      <c r="B63" s="88"/>
      <c r="C63" s="88"/>
      <c r="D63" s="88"/>
      <c r="E63" s="88"/>
      <c r="F63" s="88"/>
      <c r="G63" s="88"/>
      <c r="H63" s="88"/>
      <c r="I63" s="223" t="s">
        <v>117</v>
      </c>
      <c r="J63" s="224" t="s">
        <v>118</v>
      </c>
    </row>
    <row r="64" spans="1:10" s="20" customFormat="1" ht="15" customHeight="1" x14ac:dyDescent="0.2">
      <c r="A64" s="87" t="s">
        <v>106</v>
      </c>
      <c r="B64" s="88"/>
      <c r="C64" s="88"/>
      <c r="D64" s="88"/>
      <c r="E64" s="88"/>
      <c r="F64" s="88"/>
      <c r="G64" s="88"/>
      <c r="H64" s="88"/>
      <c r="I64" s="223" t="s">
        <v>117</v>
      </c>
      <c r="J64" s="224" t="s">
        <v>118</v>
      </c>
    </row>
    <row r="65" spans="1:10" s="20" customFormat="1" ht="6.75" customHeight="1" x14ac:dyDescent="0.2">
      <c r="A65" s="225"/>
      <c r="B65" s="88"/>
      <c r="C65" s="88"/>
      <c r="D65" s="88"/>
      <c r="E65" s="88"/>
      <c r="F65" s="88"/>
      <c r="G65" s="88"/>
      <c r="H65" s="88"/>
      <c r="I65" s="169"/>
      <c r="J65" s="42"/>
    </row>
    <row r="66" spans="1:10" s="20" customFormat="1" ht="15" customHeight="1" x14ac:dyDescent="0.2">
      <c r="A66" s="87" t="s">
        <v>107</v>
      </c>
      <c r="B66" s="88"/>
      <c r="C66" s="88"/>
      <c r="D66" s="88"/>
      <c r="E66" s="226"/>
      <c r="F66" s="40" t="s">
        <v>108</v>
      </c>
      <c r="G66" s="152" t="s">
        <v>109</v>
      </c>
      <c r="H66" s="227" t="s">
        <v>110</v>
      </c>
      <c r="I66" s="497"/>
      <c r="J66" s="498"/>
    </row>
    <row r="67" spans="1:10" s="19" customFormat="1" ht="5.25" customHeight="1" x14ac:dyDescent="0.2">
      <c r="A67" s="228"/>
      <c r="B67" s="229"/>
      <c r="C67" s="229"/>
      <c r="D67" s="229"/>
      <c r="E67" s="229"/>
      <c r="F67" s="229"/>
      <c r="G67" s="230"/>
      <c r="H67" s="230"/>
      <c r="I67" s="231"/>
      <c r="J67" s="232"/>
    </row>
    <row r="68" spans="1:10" s="19" customFormat="1" ht="5.25" customHeight="1" x14ac:dyDescent="0.2">
      <c r="A68" s="212"/>
      <c r="B68" s="213"/>
      <c r="C68" s="213"/>
      <c r="D68" s="213"/>
      <c r="E68" s="213"/>
      <c r="F68" s="213"/>
      <c r="G68" s="209"/>
      <c r="H68" s="209"/>
      <c r="I68" s="210"/>
      <c r="J68" s="211"/>
    </row>
    <row r="69" spans="1:10" s="5" customFormat="1" ht="5.25" customHeight="1" x14ac:dyDescent="0.2">
      <c r="A69" s="60"/>
      <c r="B69" s="61"/>
      <c r="C69" s="61"/>
      <c r="D69" s="61"/>
      <c r="E69" s="61"/>
      <c r="F69" s="61"/>
      <c r="G69" s="61"/>
      <c r="H69" s="61"/>
      <c r="I69" s="62"/>
      <c r="J69" s="63"/>
    </row>
    <row r="70" spans="1:10" s="5" customFormat="1" ht="14.25" customHeight="1" x14ac:dyDescent="0.2">
      <c r="A70" s="59" t="s">
        <v>111</v>
      </c>
      <c r="B70" s="88"/>
      <c r="C70" s="88"/>
      <c r="D70" s="88"/>
      <c r="E70" s="88"/>
      <c r="F70" s="88"/>
      <c r="G70" s="88"/>
      <c r="H70" s="88"/>
      <c r="I70" s="169"/>
      <c r="J70" s="32"/>
    </row>
    <row r="71" spans="1:10" s="5" customFormat="1" ht="28.5" customHeight="1" x14ac:dyDescent="0.2">
      <c r="A71" s="494" t="s">
        <v>112</v>
      </c>
      <c r="B71" s="495"/>
      <c r="C71" s="495"/>
      <c r="D71" s="495"/>
      <c r="E71" s="495"/>
      <c r="F71" s="495"/>
      <c r="G71" s="495"/>
      <c r="H71" s="495"/>
      <c r="I71" s="495"/>
      <c r="J71" s="496"/>
    </row>
    <row r="72" spans="1:10" s="5" customFormat="1" ht="15" customHeight="1" x14ac:dyDescent="0.2">
      <c r="A72" s="137" t="s">
        <v>113</v>
      </c>
      <c r="B72" s="138"/>
      <c r="C72" s="510"/>
      <c r="D72" s="510"/>
      <c r="E72" s="510"/>
      <c r="F72" s="510"/>
      <c r="G72" s="138"/>
      <c r="H72" s="88" t="s">
        <v>114</v>
      </c>
      <c r="I72" s="165"/>
      <c r="J72" s="166"/>
    </row>
    <row r="73" spans="1:10" s="5" customFormat="1" ht="12" customHeight="1" x14ac:dyDescent="0.2">
      <c r="A73" s="137"/>
      <c r="B73" s="138"/>
      <c r="C73" s="138"/>
      <c r="D73" s="138"/>
      <c r="E73" s="138"/>
      <c r="F73" s="138"/>
      <c r="G73" s="138"/>
      <c r="H73" s="511"/>
      <c r="I73" s="511"/>
      <c r="J73" s="166"/>
    </row>
    <row r="74" spans="1:10" s="14" customFormat="1" ht="24.2" customHeight="1" x14ac:dyDescent="0.2">
      <c r="A74" s="137"/>
      <c r="B74" s="138"/>
      <c r="C74" s="138"/>
      <c r="D74" s="88"/>
      <c r="E74" s="138"/>
      <c r="F74" s="138"/>
      <c r="G74" s="138"/>
      <c r="H74" s="510"/>
      <c r="I74" s="510"/>
      <c r="J74" s="166"/>
    </row>
    <row r="75" spans="1:10" s="5" customFormat="1" ht="5.25" customHeight="1" x14ac:dyDescent="0.2">
      <c r="A75" s="53"/>
      <c r="B75" s="75"/>
      <c r="C75" s="75"/>
      <c r="D75" s="75"/>
      <c r="E75" s="75"/>
      <c r="F75" s="75"/>
      <c r="G75" s="75"/>
      <c r="H75" s="75"/>
      <c r="I75" s="73"/>
      <c r="J75" s="181"/>
    </row>
    <row r="76" spans="1:10" s="16" customFormat="1" ht="5.25" customHeight="1" x14ac:dyDescent="0.2">
      <c r="A76" s="36"/>
      <c r="B76" s="37"/>
      <c r="C76" s="37"/>
      <c r="D76" s="37"/>
      <c r="E76" s="37"/>
      <c r="F76" s="37"/>
      <c r="G76" s="37"/>
      <c r="H76" s="37"/>
      <c r="I76" s="172"/>
      <c r="J76" s="173"/>
    </row>
    <row r="77" spans="1:10" s="16" customFormat="1" ht="15" customHeight="1" x14ac:dyDescent="0.2">
      <c r="A77" s="59" t="s">
        <v>6</v>
      </c>
      <c r="B77" s="138"/>
      <c r="C77" s="138"/>
      <c r="D77" s="138"/>
      <c r="E77" s="138"/>
      <c r="F77" s="138"/>
      <c r="G77" s="138"/>
      <c r="H77" s="138"/>
      <c r="I77" s="165"/>
      <c r="J77" s="166"/>
    </row>
    <row r="78" spans="1:10" s="16" customFormat="1" ht="5.25" customHeight="1" x14ac:dyDescent="0.2">
      <c r="A78" s="137"/>
      <c r="B78" s="138"/>
      <c r="C78" s="138"/>
      <c r="D78" s="138"/>
      <c r="E78" s="138"/>
      <c r="F78" s="138"/>
      <c r="G78" s="138"/>
      <c r="H78" s="138"/>
      <c r="I78" s="165"/>
      <c r="J78" s="166"/>
    </row>
    <row r="79" spans="1:10" s="16" customFormat="1" x14ac:dyDescent="0.2">
      <c r="A79" s="137" t="s">
        <v>115</v>
      </c>
      <c r="B79" s="138"/>
      <c r="C79" s="138"/>
      <c r="D79" s="138"/>
      <c r="E79" s="138"/>
      <c r="F79" s="138"/>
      <c r="G79" s="138"/>
      <c r="H79" s="138"/>
      <c r="I79" s="165"/>
      <c r="J79" s="166"/>
    </row>
    <row r="80" spans="1:10" s="16" customFormat="1" x14ac:dyDescent="0.2">
      <c r="A80" s="137"/>
      <c r="B80" s="138"/>
      <c r="C80" s="138"/>
      <c r="D80" s="138"/>
      <c r="E80" s="138"/>
      <c r="F80" s="138"/>
      <c r="G80" s="138"/>
      <c r="H80" s="138"/>
      <c r="I80" s="165"/>
      <c r="J80" s="166"/>
    </row>
    <row r="81" spans="1:10" s="16" customFormat="1" ht="5.25" customHeight="1" x14ac:dyDescent="0.2">
      <c r="A81" s="137"/>
      <c r="B81" s="138"/>
      <c r="C81" s="138"/>
      <c r="D81" s="138"/>
      <c r="E81" s="138"/>
      <c r="F81" s="138"/>
      <c r="G81" s="138"/>
      <c r="H81" s="138"/>
      <c r="I81" s="165"/>
      <c r="J81" s="166"/>
    </row>
    <row r="82" spans="1:10" s="16" customFormat="1" ht="14.25" customHeight="1" x14ac:dyDescent="0.2">
      <c r="A82" s="137"/>
      <c r="B82" s="138"/>
      <c r="C82" s="138"/>
      <c r="D82" s="138"/>
      <c r="E82" s="138"/>
      <c r="F82" s="138"/>
      <c r="G82" s="138"/>
      <c r="H82" s="417" t="s">
        <v>119</v>
      </c>
      <c r="I82" s="426" t="s">
        <v>120</v>
      </c>
      <c r="J82" s="418" t="s">
        <v>121</v>
      </c>
    </row>
    <row r="83" spans="1:10" s="5" customFormat="1" ht="23.25" customHeight="1" x14ac:dyDescent="0.2">
      <c r="A83" s="137"/>
      <c r="B83" s="138"/>
      <c r="C83" s="138"/>
      <c r="D83" s="138"/>
      <c r="E83" s="239" t="s">
        <v>122</v>
      </c>
      <c r="F83" s="88"/>
      <c r="G83" s="148" t="s">
        <v>3</v>
      </c>
      <c r="H83" s="144"/>
      <c r="I83" s="444" t="s">
        <v>257</v>
      </c>
      <c r="J83" s="380"/>
    </row>
    <row r="84" spans="1:10" s="5" customFormat="1" ht="23.25" customHeight="1" x14ac:dyDescent="0.2">
      <c r="A84" s="137"/>
      <c r="B84" s="138"/>
      <c r="C84" s="138"/>
      <c r="D84" s="138"/>
      <c r="E84" s="239" t="s">
        <v>123</v>
      </c>
      <c r="F84" s="88"/>
      <c r="G84" s="148" t="s">
        <v>3</v>
      </c>
      <c r="H84" s="382"/>
      <c r="I84" s="445" t="s">
        <v>257</v>
      </c>
      <c r="J84" s="381"/>
    </row>
    <row r="85" spans="1:10" s="5" customFormat="1" ht="15" customHeight="1" x14ac:dyDescent="0.2">
      <c r="A85" s="137"/>
      <c r="B85" s="138"/>
      <c r="C85" s="138"/>
      <c r="D85" s="138"/>
      <c r="E85" s="239"/>
      <c r="F85" s="88"/>
      <c r="G85" s="152"/>
      <c r="H85" s="147"/>
      <c r="I85" s="240"/>
      <c r="J85" s="241"/>
    </row>
    <row r="86" spans="1:10" s="16" customFormat="1" ht="16.7" customHeight="1" x14ac:dyDescent="0.2">
      <c r="A86" s="137"/>
      <c r="B86" s="264" t="s">
        <v>168</v>
      </c>
      <c r="C86" s="138"/>
      <c r="D86" s="138"/>
      <c r="E86" s="441"/>
      <c r="F86" s="441"/>
      <c r="G86" s="446" t="s">
        <v>124</v>
      </c>
      <c r="H86" s="447" t="s">
        <v>169</v>
      </c>
      <c r="I86" s="447" t="s">
        <v>125</v>
      </c>
      <c r="J86" s="443" t="s">
        <v>126</v>
      </c>
    </row>
    <row r="87" spans="1:10" s="16" customFormat="1" ht="16.7" customHeight="1" x14ac:dyDescent="0.2">
      <c r="A87" s="137"/>
      <c r="B87" s="264"/>
      <c r="C87" s="264"/>
      <c r="D87" s="264"/>
      <c r="E87" s="441" t="s">
        <v>44</v>
      </c>
      <c r="F87" s="442"/>
      <c r="G87" s="452"/>
      <c r="H87" s="456">
        <f>IFERROR(H$83*G87/G$91,0)</f>
        <v>0</v>
      </c>
      <c r="I87" s="457">
        <f>G87*5000</f>
        <v>0</v>
      </c>
      <c r="J87" s="448">
        <v>2020</v>
      </c>
    </row>
    <row r="88" spans="1:10" s="16" customFormat="1" ht="16.7" customHeight="1" x14ac:dyDescent="0.2">
      <c r="A88" s="137"/>
      <c r="B88" s="264"/>
      <c r="C88" s="138"/>
      <c r="D88" s="138"/>
      <c r="E88" s="441"/>
      <c r="F88" s="442"/>
      <c r="G88" s="453"/>
      <c r="H88" s="456">
        <f t="shared" ref="H88:H90" si="0">IFERROR(H$83*G88/G$91,0)</f>
        <v>0</v>
      </c>
      <c r="I88" s="456">
        <f t="shared" ref="I88:I90" si="1">G88*5000</f>
        <v>0</v>
      </c>
      <c r="J88" s="449">
        <f>J87+1</f>
        <v>2021</v>
      </c>
    </row>
    <row r="89" spans="1:10" s="16" customFormat="1" ht="16.7" customHeight="1" x14ac:dyDescent="0.2">
      <c r="A89" s="137"/>
      <c r="B89" s="138"/>
      <c r="C89" s="138"/>
      <c r="D89" s="138"/>
      <c r="E89" s="441"/>
      <c r="F89" s="442"/>
      <c r="G89" s="453"/>
      <c r="H89" s="456">
        <f t="shared" si="0"/>
        <v>0</v>
      </c>
      <c r="I89" s="456">
        <f t="shared" si="1"/>
        <v>0</v>
      </c>
      <c r="J89" s="449">
        <f t="shared" ref="J89:J90" si="2">J88+1</f>
        <v>2022</v>
      </c>
    </row>
    <row r="90" spans="1:10" s="16" customFormat="1" ht="16.7" customHeight="1" x14ac:dyDescent="0.2">
      <c r="A90" s="137"/>
      <c r="B90" s="138"/>
      <c r="C90" s="138"/>
      <c r="D90" s="138"/>
      <c r="E90" s="441"/>
      <c r="F90" s="442"/>
      <c r="G90" s="454"/>
      <c r="H90" s="456">
        <f t="shared" si="0"/>
        <v>0</v>
      </c>
      <c r="I90" s="458">
        <f t="shared" si="1"/>
        <v>0</v>
      </c>
      <c r="J90" s="450">
        <f t="shared" si="2"/>
        <v>2023</v>
      </c>
    </row>
    <row r="91" spans="1:10" s="16" customFormat="1" ht="16.7" customHeight="1" x14ac:dyDescent="0.2">
      <c r="A91" s="137"/>
      <c r="B91" s="138"/>
      <c r="C91" s="138"/>
      <c r="D91" s="138"/>
      <c r="E91" s="441"/>
      <c r="F91" s="442"/>
      <c r="G91" s="455">
        <f>SUM(G87:G90)</f>
        <v>0</v>
      </c>
      <c r="H91" s="459">
        <f>SUM(H87:H90)</f>
        <v>0</v>
      </c>
      <c r="I91" s="459">
        <f>SUM(I87:I90)</f>
        <v>0</v>
      </c>
      <c r="J91" s="451"/>
    </row>
    <row r="92" spans="1:10" s="16" customFormat="1" ht="5.25" customHeight="1" x14ac:dyDescent="0.2">
      <c r="A92" s="137"/>
      <c r="B92" s="138"/>
      <c r="C92" s="138"/>
      <c r="D92" s="138"/>
      <c r="E92" s="88"/>
      <c r="F92" s="264"/>
      <c r="G92" s="148"/>
      <c r="H92" s="64"/>
      <c r="I92" s="65"/>
      <c r="J92" s="166"/>
    </row>
    <row r="93" spans="1:10" s="16" customFormat="1" ht="21" customHeight="1" x14ac:dyDescent="0.2">
      <c r="A93" s="499" t="s">
        <v>127</v>
      </c>
      <c r="B93" s="500"/>
      <c r="C93" s="500"/>
      <c r="D93" s="500"/>
      <c r="E93" s="500"/>
      <c r="F93" s="513"/>
      <c r="G93" s="513"/>
      <c r="H93" s="242"/>
      <c r="I93" s="138"/>
      <c r="J93" s="166"/>
    </row>
    <row r="94" spans="1:10" s="18" customFormat="1" ht="5.25" customHeight="1" x14ac:dyDescent="0.2">
      <c r="A94" s="137"/>
      <c r="B94" s="138"/>
      <c r="C94" s="138"/>
      <c r="D94" s="138"/>
      <c r="E94" s="138"/>
      <c r="F94" s="138"/>
      <c r="G94" s="138"/>
      <c r="H94" s="138"/>
      <c r="I94" s="165"/>
      <c r="J94" s="166"/>
    </row>
    <row r="95" spans="1:10" s="18" customFormat="1" ht="35.65" customHeight="1" x14ac:dyDescent="0.2">
      <c r="A95" s="520" t="s">
        <v>128</v>
      </c>
      <c r="B95" s="521"/>
      <c r="C95" s="521"/>
      <c r="D95" s="521"/>
      <c r="E95" s="521"/>
      <c r="F95" s="521"/>
      <c r="G95" s="521"/>
      <c r="H95" s="521"/>
      <c r="I95" s="521"/>
      <c r="J95" s="522"/>
    </row>
    <row r="96" spans="1:10" s="18" customFormat="1" ht="49.9" customHeight="1" x14ac:dyDescent="0.2">
      <c r="A96" s="507" t="s">
        <v>133</v>
      </c>
      <c r="B96" s="508"/>
      <c r="C96" s="508"/>
      <c r="D96" s="508"/>
      <c r="E96" s="508"/>
      <c r="F96" s="508"/>
      <c r="G96" s="508"/>
      <c r="H96" s="508"/>
      <c r="I96" s="508"/>
      <c r="J96" s="509"/>
    </row>
    <row r="97" spans="1:10" s="16" customFormat="1" ht="37.5" customHeight="1" x14ac:dyDescent="0.2">
      <c r="A97" s="517" t="s">
        <v>129</v>
      </c>
      <c r="B97" s="518"/>
      <c r="C97" s="518"/>
      <c r="D97" s="518"/>
      <c r="E97" s="518"/>
      <c r="F97" s="518"/>
      <c r="G97" s="518"/>
      <c r="H97" s="518"/>
      <c r="I97" s="518"/>
      <c r="J97" s="519"/>
    </row>
    <row r="98" spans="1:10" s="5" customFormat="1" ht="33.75" customHeight="1" x14ac:dyDescent="0.2">
      <c r="A98" s="494" t="s">
        <v>130</v>
      </c>
      <c r="B98" s="495"/>
      <c r="C98" s="495"/>
      <c r="D98" s="495"/>
      <c r="E98" s="495"/>
      <c r="F98" s="495"/>
      <c r="G98" s="495"/>
      <c r="H98" s="495"/>
      <c r="I98" s="495"/>
      <c r="J98" s="496"/>
    </row>
    <row r="99" spans="1:10" s="5" customFormat="1" ht="5.25" customHeight="1" x14ac:dyDescent="0.2">
      <c r="A99" s="149"/>
      <c r="B99" s="150"/>
      <c r="C99" s="150"/>
      <c r="D99" s="150"/>
      <c r="E99" s="150"/>
      <c r="F99" s="150"/>
      <c r="G99" s="150"/>
      <c r="H99" s="150"/>
      <c r="I99" s="150"/>
      <c r="J99" s="151"/>
    </row>
    <row r="100" spans="1:10" s="5" customFormat="1" ht="21" customHeight="1" x14ac:dyDescent="0.2">
      <c r="A100" s="137" t="s">
        <v>131</v>
      </c>
      <c r="B100" s="66"/>
      <c r="C100" s="66"/>
      <c r="D100" s="66"/>
      <c r="E100" s="64"/>
      <c r="F100" s="66"/>
      <c r="G100" s="148" t="s">
        <v>132</v>
      </c>
      <c r="H100" s="512"/>
      <c r="I100" s="512"/>
      <c r="J100" s="243"/>
    </row>
    <row r="101" spans="1:10" s="18" customFormat="1" ht="5.25" customHeight="1" x14ac:dyDescent="0.2">
      <c r="A101" s="501"/>
      <c r="B101" s="502"/>
      <c r="C101" s="502"/>
      <c r="D101" s="502"/>
      <c r="E101" s="502"/>
      <c r="F101" s="502"/>
      <c r="G101" s="502"/>
      <c r="H101" s="502"/>
      <c r="I101" s="502"/>
      <c r="J101" s="503"/>
    </row>
    <row r="102" spans="1:10" s="17" customFormat="1" ht="5.25" customHeight="1" x14ac:dyDescent="0.2">
      <c r="A102" s="36"/>
      <c r="B102" s="37"/>
      <c r="C102" s="37"/>
      <c r="D102" s="37"/>
      <c r="E102" s="37"/>
      <c r="F102" s="37"/>
      <c r="G102" s="37"/>
      <c r="H102" s="37"/>
      <c r="I102" s="172"/>
      <c r="J102" s="173"/>
    </row>
    <row r="103" spans="1:10" s="16" customFormat="1" ht="15" customHeight="1" x14ac:dyDescent="0.2">
      <c r="A103" s="38" t="s">
        <v>134</v>
      </c>
      <c r="B103" s="67"/>
      <c r="C103" s="67"/>
      <c r="D103" s="67"/>
      <c r="E103" s="67"/>
      <c r="F103" s="67"/>
      <c r="G103" s="67"/>
      <c r="H103" s="67"/>
      <c r="I103" s="67"/>
      <c r="J103" s="68"/>
    </row>
    <row r="104" spans="1:10" s="16" customFormat="1" ht="51" customHeight="1" x14ac:dyDescent="0.2">
      <c r="A104" s="523"/>
      <c r="B104" s="524"/>
      <c r="C104" s="524"/>
      <c r="D104" s="524"/>
      <c r="E104" s="524"/>
      <c r="F104" s="524"/>
      <c r="G104" s="524"/>
      <c r="H104" s="524"/>
      <c r="I104" s="524"/>
      <c r="J104" s="525"/>
    </row>
    <row r="105" spans="1:10" s="17" customFormat="1" ht="5.25" customHeight="1" x14ac:dyDescent="0.2">
      <c r="A105" s="36"/>
      <c r="B105" s="37"/>
      <c r="C105" s="37"/>
      <c r="D105" s="37"/>
      <c r="E105" s="37"/>
      <c r="F105" s="37"/>
      <c r="G105" s="37"/>
      <c r="H105" s="37"/>
      <c r="I105" s="172"/>
      <c r="J105" s="173"/>
    </row>
    <row r="106" spans="1:10" s="16" customFormat="1" ht="15" customHeight="1" x14ac:dyDescent="0.2">
      <c r="A106" s="59" t="s">
        <v>135</v>
      </c>
      <c r="B106" s="138"/>
      <c r="C106" s="138"/>
      <c r="D106" s="138"/>
      <c r="E106" s="138"/>
      <c r="F106" s="138"/>
      <c r="G106" s="138"/>
      <c r="H106" s="138"/>
      <c r="I106" s="165"/>
      <c r="J106" s="166"/>
    </row>
    <row r="107" spans="1:10" s="16" customFormat="1" ht="5.25" customHeight="1" x14ac:dyDescent="0.2">
      <c r="A107" s="59"/>
      <c r="B107" s="138"/>
      <c r="C107" s="138"/>
      <c r="D107" s="138"/>
      <c r="E107" s="138"/>
      <c r="F107" s="138"/>
      <c r="G107" s="138"/>
      <c r="H107" s="138"/>
      <c r="I107" s="165"/>
      <c r="J107" s="166"/>
    </row>
    <row r="108" spans="1:10" s="16" customFormat="1" ht="15" customHeight="1" x14ac:dyDescent="0.2">
      <c r="A108" s="137" t="s">
        <v>136</v>
      </c>
      <c r="B108" s="138"/>
      <c r="C108" s="138"/>
      <c r="D108" s="138"/>
      <c r="E108" s="138"/>
      <c r="F108" s="138"/>
      <c r="G108" s="138"/>
      <c r="H108" s="138"/>
      <c r="I108" s="138"/>
      <c r="J108" s="166"/>
    </row>
    <row r="109" spans="1:10" s="16" customFormat="1" ht="15" customHeight="1" x14ac:dyDescent="0.2">
      <c r="A109" s="490"/>
      <c r="B109" s="491"/>
      <c r="C109" s="491"/>
      <c r="D109" s="491"/>
      <c r="E109" s="491"/>
      <c r="F109" s="138"/>
      <c r="G109" s="138" t="s">
        <v>137</v>
      </c>
      <c r="H109" s="510"/>
      <c r="I109" s="510"/>
      <c r="J109" s="166"/>
    </row>
    <row r="110" spans="1:10" s="16" customFormat="1" x14ac:dyDescent="0.2">
      <c r="A110" s="137"/>
      <c r="B110" s="138"/>
      <c r="C110" s="138"/>
      <c r="D110" s="138"/>
      <c r="E110" s="138"/>
      <c r="F110" s="138"/>
      <c r="G110" s="138"/>
      <c r="H110" s="138"/>
      <c r="I110" s="165"/>
      <c r="J110" s="166"/>
    </row>
    <row r="111" spans="1:10" s="16" customFormat="1" x14ac:dyDescent="0.2">
      <c r="A111" s="137"/>
      <c r="B111" s="138" t="s">
        <v>138</v>
      </c>
      <c r="C111" s="138"/>
      <c r="D111" s="138"/>
      <c r="E111" s="138"/>
      <c r="F111" s="138"/>
      <c r="G111" s="428" t="s">
        <v>139</v>
      </c>
      <c r="H111" s="138"/>
      <c r="I111" s="165"/>
      <c r="J111" s="166"/>
    </row>
    <row r="112" spans="1:10" s="16" customFormat="1" x14ac:dyDescent="0.2">
      <c r="A112" s="137"/>
      <c r="B112" s="138"/>
      <c r="C112" s="138"/>
      <c r="D112" s="138"/>
      <c r="E112" s="138"/>
      <c r="F112" s="138"/>
      <c r="G112" s="428" t="s">
        <v>27</v>
      </c>
      <c r="H112" s="138"/>
      <c r="I112" s="165"/>
      <c r="J112" s="166"/>
    </row>
    <row r="113" spans="1:10" s="16" customFormat="1" x14ac:dyDescent="0.2">
      <c r="A113" s="137"/>
      <c r="B113" s="138"/>
      <c r="C113" s="138"/>
      <c r="D113" s="138"/>
      <c r="E113" s="138"/>
      <c r="F113" s="138"/>
      <c r="G113" s="429" t="s">
        <v>140</v>
      </c>
      <c r="H113" s="138"/>
      <c r="I113" s="165"/>
      <c r="J113" s="166"/>
    </row>
    <row r="114" spans="1:10" s="16" customFormat="1" ht="5.25" customHeight="1" x14ac:dyDescent="0.2">
      <c r="A114" s="137"/>
      <c r="B114" s="138"/>
      <c r="C114" s="138"/>
      <c r="D114" s="138"/>
      <c r="E114" s="138"/>
      <c r="F114" s="138"/>
      <c r="G114" s="138"/>
      <c r="H114" s="138"/>
      <c r="I114" s="165"/>
      <c r="J114" s="166"/>
    </row>
    <row r="115" spans="1:10" s="16" customFormat="1" ht="18.75" customHeight="1" x14ac:dyDescent="0.2">
      <c r="A115" s="137"/>
      <c r="B115" s="514"/>
      <c r="C115" s="514"/>
      <c r="D115" s="514"/>
      <c r="E115" s="514"/>
      <c r="F115" s="138"/>
      <c r="G115" s="514"/>
      <c r="H115" s="514"/>
      <c r="I115" s="514"/>
      <c r="J115" s="166"/>
    </row>
    <row r="116" spans="1:10" s="16" customFormat="1" ht="18.75" customHeight="1" x14ac:dyDescent="0.2">
      <c r="A116" s="137"/>
      <c r="B116" s="515"/>
      <c r="C116" s="515"/>
      <c r="D116" s="515"/>
      <c r="E116" s="515"/>
      <c r="F116" s="138"/>
      <c r="G116" s="515"/>
      <c r="H116" s="515"/>
      <c r="I116" s="515"/>
      <c r="J116" s="166"/>
    </row>
    <row r="117" spans="1:10" s="16" customFormat="1" ht="5.25" customHeight="1" x14ac:dyDescent="0.2">
      <c r="A117" s="43"/>
      <c r="B117" s="72"/>
      <c r="C117" s="72"/>
      <c r="D117" s="72"/>
      <c r="E117" s="72"/>
      <c r="F117" s="72"/>
      <c r="G117" s="72"/>
      <c r="H117" s="72"/>
      <c r="I117" s="44"/>
      <c r="J117" s="179"/>
    </row>
    <row r="118" spans="1:10" s="16" customFormat="1" ht="5.25" customHeight="1" x14ac:dyDescent="0.2">
      <c r="A118" s="36"/>
      <c r="B118" s="37"/>
      <c r="C118" s="37"/>
      <c r="D118" s="37"/>
      <c r="E118" s="37"/>
      <c r="F118" s="37"/>
      <c r="G118" s="37"/>
      <c r="H118" s="37"/>
      <c r="I118" s="172"/>
      <c r="J118" s="173"/>
    </row>
    <row r="119" spans="1:10" s="16" customFormat="1" ht="15" customHeight="1" x14ac:dyDescent="0.2">
      <c r="A119" s="431" t="s">
        <v>141</v>
      </c>
      <c r="B119" s="138"/>
      <c r="C119" s="138"/>
      <c r="D119" s="138"/>
      <c r="E119" s="138"/>
      <c r="F119" s="138"/>
      <c r="G119" s="138"/>
      <c r="H119" s="138"/>
      <c r="I119" s="165"/>
      <c r="J119" s="166"/>
    </row>
    <row r="120" spans="1:10" s="16" customFormat="1" ht="13.15" customHeight="1" x14ac:dyDescent="0.2">
      <c r="A120" s="430" t="s">
        <v>142</v>
      </c>
      <c r="B120" s="138"/>
      <c r="C120" s="138"/>
      <c r="D120" s="138"/>
      <c r="E120" s="138"/>
      <c r="F120" s="138"/>
      <c r="G120" s="138"/>
      <c r="H120" s="138"/>
      <c r="I120" s="165"/>
      <c r="J120" s="166"/>
    </row>
    <row r="121" spans="1:10" s="16" customFormat="1" ht="5.25" customHeight="1" x14ac:dyDescent="0.2">
      <c r="A121" s="137"/>
      <c r="B121" s="138"/>
      <c r="C121" s="138"/>
      <c r="D121" s="138"/>
      <c r="E121" s="138"/>
      <c r="F121" s="138"/>
      <c r="G121" s="138"/>
      <c r="H121" s="138"/>
      <c r="I121" s="165"/>
      <c r="J121" s="166"/>
    </row>
    <row r="122" spans="1:10" s="16" customFormat="1" ht="13.15" customHeight="1" x14ac:dyDescent="0.2">
      <c r="A122" s="69" t="s">
        <v>4</v>
      </c>
      <c r="B122" s="432" t="s">
        <v>261</v>
      </c>
      <c r="C122" s="138"/>
      <c r="D122" s="138"/>
      <c r="E122" s="138"/>
      <c r="F122" s="138"/>
      <c r="G122" s="138"/>
      <c r="H122" s="138"/>
      <c r="I122" s="165"/>
      <c r="J122" s="166"/>
    </row>
    <row r="123" spans="1:10" s="16" customFormat="1" ht="13.15" customHeight="1" x14ac:dyDescent="0.2">
      <c r="A123" s="69" t="s">
        <v>4</v>
      </c>
      <c r="B123" s="432" t="s">
        <v>262</v>
      </c>
      <c r="C123" s="138"/>
      <c r="D123" s="138"/>
      <c r="E123" s="138"/>
      <c r="F123" s="138"/>
      <c r="G123" s="138"/>
      <c r="H123" s="138"/>
      <c r="I123" s="165"/>
      <c r="J123" s="166"/>
    </row>
    <row r="124" spans="1:10" s="16" customFormat="1" ht="5.25" customHeight="1" x14ac:dyDescent="0.2">
      <c r="A124" s="137"/>
      <c r="B124" s="138"/>
      <c r="C124" s="138"/>
      <c r="D124" s="138"/>
      <c r="E124" s="138"/>
      <c r="F124" s="138"/>
      <c r="G124" s="138"/>
      <c r="H124" s="138"/>
      <c r="I124" s="165"/>
      <c r="J124" s="166"/>
    </row>
    <row r="125" spans="1:10" s="16" customFormat="1" ht="13.15" customHeight="1" x14ac:dyDescent="0.2">
      <c r="A125" s="434" t="s">
        <v>143</v>
      </c>
      <c r="B125" s="433"/>
      <c r="C125" s="138"/>
      <c r="D125" s="138"/>
      <c r="E125" s="138"/>
      <c r="F125" s="138"/>
      <c r="G125" s="138"/>
      <c r="H125" s="138"/>
      <c r="I125" s="165"/>
      <c r="J125" s="166"/>
    </row>
    <row r="126" spans="1:10" s="16" customFormat="1" ht="13.15" customHeight="1" x14ac:dyDescent="0.2">
      <c r="A126" s="435" t="s">
        <v>4</v>
      </c>
      <c r="B126" s="433" t="s">
        <v>144</v>
      </c>
      <c r="C126" s="88"/>
      <c r="D126" s="88"/>
      <c r="E126" s="88"/>
      <c r="F126" s="88"/>
      <c r="G126" s="88"/>
      <c r="H126" s="138"/>
      <c r="I126" s="165"/>
      <c r="J126" s="166"/>
    </row>
    <row r="127" spans="1:10" s="16" customFormat="1" ht="6.2" customHeight="1" x14ac:dyDescent="0.2">
      <c r="A127" s="70"/>
      <c r="B127" s="72"/>
      <c r="C127" s="72"/>
      <c r="D127" s="72"/>
      <c r="E127" s="72"/>
      <c r="F127" s="72"/>
      <c r="G127" s="72"/>
      <c r="H127" s="72"/>
      <c r="I127" s="44"/>
      <c r="J127" s="179"/>
    </row>
    <row r="128" spans="1:10" s="19" customFormat="1" x14ac:dyDescent="0.2">
      <c r="I128" s="21"/>
      <c r="J128" s="21"/>
    </row>
    <row r="129" spans="9:10" s="19" customFormat="1" x14ac:dyDescent="0.2">
      <c r="I129" s="21"/>
      <c r="J129" s="21"/>
    </row>
    <row r="130" spans="9:10" s="19" customFormat="1" x14ac:dyDescent="0.2">
      <c r="I130" s="21"/>
      <c r="J130" s="21"/>
    </row>
    <row r="131" spans="9:10" s="19" customFormat="1" x14ac:dyDescent="0.2">
      <c r="I131" s="21"/>
      <c r="J131" s="21"/>
    </row>
    <row r="132" spans="9:10" s="19" customFormat="1" x14ac:dyDescent="0.2">
      <c r="I132" s="21"/>
      <c r="J132" s="21"/>
    </row>
    <row r="133" spans="9:10" s="19" customFormat="1" x14ac:dyDescent="0.2">
      <c r="I133" s="21"/>
      <c r="J133" s="21"/>
    </row>
    <row r="134" spans="9:10" s="19" customFormat="1" x14ac:dyDescent="0.2">
      <c r="I134" s="21"/>
      <c r="J134" s="21"/>
    </row>
    <row r="135" spans="9:10" s="19" customFormat="1" x14ac:dyDescent="0.2">
      <c r="I135" s="21"/>
      <c r="J135" s="21"/>
    </row>
  </sheetData>
  <sheetProtection sheet="1" objects="1" scenarios="1"/>
  <mergeCells count="48">
    <mergeCell ref="B115:E116"/>
    <mergeCell ref="G115:I116"/>
    <mergeCell ref="H109:I109"/>
    <mergeCell ref="I1:J1"/>
    <mergeCell ref="A97:J97"/>
    <mergeCell ref="A95:J95"/>
    <mergeCell ref="A104:J104"/>
    <mergeCell ref="G24:H24"/>
    <mergeCell ref="G29:H29"/>
    <mergeCell ref="A3:J3"/>
    <mergeCell ref="A8:J8"/>
    <mergeCell ref="A9:J9"/>
    <mergeCell ref="A12:J12"/>
    <mergeCell ref="G21:H21"/>
    <mergeCell ref="G25:H25"/>
    <mergeCell ref="A13:J13"/>
    <mergeCell ref="A14:D14"/>
    <mergeCell ref="F57:G57"/>
    <mergeCell ref="A109:E109"/>
    <mergeCell ref="A32:C32"/>
    <mergeCell ref="A71:J71"/>
    <mergeCell ref="I66:J66"/>
    <mergeCell ref="A93:E93"/>
    <mergeCell ref="A98:J98"/>
    <mergeCell ref="A101:J101"/>
    <mergeCell ref="A49:J49"/>
    <mergeCell ref="A96:J96"/>
    <mergeCell ref="C72:F72"/>
    <mergeCell ref="H73:I74"/>
    <mergeCell ref="H100:I100"/>
    <mergeCell ref="F93:G93"/>
    <mergeCell ref="A15:J15"/>
    <mergeCell ref="A16:J16"/>
    <mergeCell ref="I20:J20"/>
    <mergeCell ref="I21:J22"/>
    <mergeCell ref="C20:F20"/>
    <mergeCell ref="C21:F21"/>
    <mergeCell ref="C22:F22"/>
    <mergeCell ref="G20:H20"/>
    <mergeCell ref="I29:J29"/>
    <mergeCell ref="I32:J32"/>
    <mergeCell ref="I33:J33"/>
    <mergeCell ref="A33:G33"/>
    <mergeCell ref="I24:J24"/>
    <mergeCell ref="I25:J25"/>
    <mergeCell ref="D24:F24"/>
    <mergeCell ref="D25:F25"/>
    <mergeCell ref="G28:H28"/>
  </mergeCells>
  <phoneticPr fontId="12" type="noConversion"/>
  <conditionalFormatting sqref="E44">
    <cfRule type="cellIs" dxfId="5" priority="10" operator="greaterThan">
      <formula>10</formula>
    </cfRule>
  </conditionalFormatting>
  <conditionalFormatting sqref="C52:G55">
    <cfRule type="cellIs" dxfId="4" priority="4" operator="greaterThan">
      <formula>0</formula>
    </cfRule>
  </conditionalFormatting>
  <conditionalFormatting sqref="G91">
    <cfRule type="cellIs" dxfId="3" priority="3" operator="equal">
      <formula>#REF!</formula>
    </cfRule>
  </conditionalFormatting>
  <conditionalFormatting sqref="H91">
    <cfRule type="cellIs" dxfId="2" priority="2" operator="equal">
      <formula>#REF!</formula>
    </cfRule>
  </conditionalFormatting>
  <conditionalFormatting sqref="I91">
    <cfRule type="cellIs" dxfId="1" priority="1" operator="equal">
      <formula>#REF!</formula>
    </cfRule>
  </conditionalFormatting>
  <printOptions horizontalCentered="1"/>
  <pageMargins left="0.59055118110236227" right="0.39370078740157483" top="0.39370078740157483" bottom="0.59055118110236227" header="0.39370078740157483" footer="0.39370078740157483"/>
  <pageSetup paperSize="9" scale="84" fitToHeight="2" orientation="portrait" r:id="rId1"/>
  <headerFooter alignWithMargins="0">
    <oddFooter>&amp;L&amp;8&amp;A - Formulaire FP-S&amp;C&amp;8V23.1&amp;R&amp;8Page &amp;P de &amp;N</oddFooter>
  </headerFooter>
  <rowBreaks count="1" manualBreakCount="1">
    <brk id="6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4</xdr:col>
                    <xdr:colOff>628650</xdr:colOff>
                    <xdr:row>64</xdr:row>
                    <xdr:rowOff>47625</xdr:rowOff>
                  </from>
                  <to>
                    <xdr:col>4</xdr:col>
                    <xdr:colOff>876300</xdr:colOff>
                    <xdr:row>66</xdr:row>
                    <xdr:rowOff>19050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5</xdr:col>
                    <xdr:colOff>571500</xdr:colOff>
                    <xdr:row>64</xdr:row>
                    <xdr:rowOff>38100</xdr:rowOff>
                  </from>
                  <to>
                    <xdr:col>7</xdr:col>
                    <xdr:colOff>28575</xdr:colOff>
                    <xdr:row>66</xdr:row>
                    <xdr:rowOff>9525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1114425</xdr:colOff>
                    <xdr:row>64</xdr:row>
                    <xdr:rowOff>76200</xdr:rowOff>
                  </from>
                  <to>
                    <xdr:col>7</xdr:col>
                    <xdr:colOff>1114425</xdr:colOff>
                    <xdr:row>66</xdr:row>
                    <xdr:rowOff>47625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7</xdr:col>
                    <xdr:colOff>1200150</xdr:colOff>
                    <xdr:row>59</xdr:row>
                    <xdr:rowOff>95250</xdr:rowOff>
                  </from>
                  <to>
                    <xdr:col>8</xdr:col>
                    <xdr:colOff>962025</xdr:colOff>
                    <xdr:row>61</xdr:row>
                    <xdr:rowOff>95250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7</xdr:col>
                    <xdr:colOff>1200150</xdr:colOff>
                    <xdr:row>61</xdr:row>
                    <xdr:rowOff>95250</xdr:rowOff>
                  </from>
                  <to>
                    <xdr:col>8</xdr:col>
                    <xdr:colOff>962025</xdr:colOff>
                    <xdr:row>63</xdr:row>
                    <xdr:rowOff>95250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7</xdr:col>
                    <xdr:colOff>1200150</xdr:colOff>
                    <xdr:row>60</xdr:row>
                    <xdr:rowOff>114300</xdr:rowOff>
                  </from>
                  <to>
                    <xdr:col>8</xdr:col>
                    <xdr:colOff>962025</xdr:colOff>
                    <xdr:row>62</xdr:row>
                    <xdr:rowOff>47625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8</xdr:col>
                    <xdr:colOff>1133475</xdr:colOff>
                    <xdr:row>59</xdr:row>
                    <xdr:rowOff>123825</xdr:rowOff>
                  </from>
                  <to>
                    <xdr:col>9</xdr:col>
                    <xdr:colOff>1019175</xdr:colOff>
                    <xdr:row>61</xdr:row>
                    <xdr:rowOff>114300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8</xdr:col>
                    <xdr:colOff>1123950</xdr:colOff>
                    <xdr:row>61</xdr:row>
                    <xdr:rowOff>123825</xdr:rowOff>
                  </from>
                  <to>
                    <xdr:col>9</xdr:col>
                    <xdr:colOff>1009650</xdr:colOff>
                    <xdr:row>63</xdr:row>
                    <xdr:rowOff>114300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8</xdr:col>
                    <xdr:colOff>1133475</xdr:colOff>
                    <xdr:row>60</xdr:row>
                    <xdr:rowOff>171450</xdr:rowOff>
                  </from>
                  <to>
                    <xdr:col>9</xdr:col>
                    <xdr:colOff>1019175</xdr:colOff>
                    <xdr:row>62</xdr:row>
                    <xdr:rowOff>104775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7</xdr:col>
                    <xdr:colOff>1200150</xdr:colOff>
                    <xdr:row>62</xdr:row>
                    <xdr:rowOff>133350</xdr:rowOff>
                  </from>
                  <to>
                    <xdr:col>8</xdr:col>
                    <xdr:colOff>962025</xdr:colOff>
                    <xdr:row>64</xdr:row>
                    <xdr:rowOff>28575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8</xdr:col>
                    <xdr:colOff>1133475</xdr:colOff>
                    <xdr:row>62</xdr:row>
                    <xdr:rowOff>171450</xdr:rowOff>
                  </from>
                  <to>
                    <xdr:col>9</xdr:col>
                    <xdr:colOff>1019175</xdr:colOff>
                    <xdr:row>64</xdr:row>
                    <xdr:rowOff>66675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6</xdr:col>
                    <xdr:colOff>676275</xdr:colOff>
                    <xdr:row>64</xdr:row>
                    <xdr:rowOff>66675</xdr:rowOff>
                  </from>
                  <to>
                    <xdr:col>7</xdr:col>
                    <xdr:colOff>647700</xdr:colOff>
                    <xdr:row>66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M50"/>
  <sheetViews>
    <sheetView view="pageLayout" topLeftCell="A27" zoomScale="70" zoomScaleNormal="85" zoomScalePageLayoutView="70" workbookViewId="0">
      <selection activeCell="G35" sqref="G35"/>
    </sheetView>
  </sheetViews>
  <sheetFormatPr baseColWidth="10" defaultRowHeight="12.75" x14ac:dyDescent="0.2"/>
  <cols>
    <col min="1" max="1" width="15.140625" customWidth="1"/>
    <col min="2" max="3" width="13.85546875" customWidth="1"/>
    <col min="4" max="4" width="11.140625" customWidth="1"/>
    <col min="5" max="5" width="14.28515625" customWidth="1"/>
    <col min="6" max="6" width="29.5703125" customWidth="1"/>
    <col min="7" max="7" width="14.28515625" customWidth="1"/>
    <col min="8" max="8" width="16" customWidth="1"/>
    <col min="9" max="9" width="16.85546875" customWidth="1"/>
    <col min="10" max="10" width="20.5703125" customWidth="1"/>
    <col min="11" max="11" width="18.85546875" customWidth="1"/>
    <col min="12" max="12" width="16.85546875" customWidth="1"/>
    <col min="13" max="13" width="15.7109375" customWidth="1"/>
    <col min="17" max="17" width="14.28515625" bestFit="1" customWidth="1"/>
  </cols>
  <sheetData>
    <row r="1" spans="1:13" x14ac:dyDescent="0.2">
      <c r="A1" s="277"/>
      <c r="B1" s="277"/>
      <c r="C1" s="278"/>
      <c r="D1" s="278"/>
      <c r="E1" s="279"/>
      <c r="F1" s="280"/>
      <c r="G1" s="280"/>
      <c r="H1" s="277"/>
      <c r="I1" s="281"/>
      <c r="J1" s="277"/>
      <c r="K1" s="277"/>
      <c r="L1" s="277"/>
      <c r="M1" s="277"/>
    </row>
    <row r="2" spans="1:13" ht="44.25" customHeight="1" x14ac:dyDescent="0.2">
      <c r="A2" s="124"/>
      <c r="B2" s="124"/>
      <c r="C2" s="124"/>
      <c r="D2" s="124"/>
      <c r="E2" s="124"/>
      <c r="F2" s="124"/>
      <c r="G2" s="125"/>
      <c r="H2" s="125"/>
      <c r="I2" s="125"/>
      <c r="J2" s="125"/>
      <c r="K2" s="125"/>
      <c r="L2" s="541" t="s">
        <v>50</v>
      </c>
      <c r="M2" s="541"/>
    </row>
    <row r="3" spans="1:13" ht="18.75" x14ac:dyDescent="0.2">
      <c r="A3" s="538" t="s">
        <v>145</v>
      </c>
      <c r="B3" s="539"/>
      <c r="C3" s="539"/>
      <c r="D3" s="539"/>
      <c r="E3" s="539"/>
      <c r="F3" s="539"/>
      <c r="G3" s="539"/>
      <c r="H3" s="539"/>
      <c r="I3" s="539"/>
      <c r="J3" s="539"/>
      <c r="K3" s="539"/>
      <c r="L3" s="539"/>
      <c r="M3" s="540"/>
    </row>
    <row r="4" spans="1:13" x14ac:dyDescent="0.2">
      <c r="A4" s="2"/>
      <c r="B4" s="2"/>
      <c r="C4" s="2"/>
      <c r="D4" s="2"/>
      <c r="E4" s="2"/>
      <c r="F4" s="2"/>
      <c r="G4" s="2"/>
      <c r="H4" s="2"/>
      <c r="I4" s="2"/>
      <c r="J4" s="2"/>
      <c r="K4" s="2"/>
      <c r="L4" s="2"/>
      <c r="M4" s="2"/>
    </row>
    <row r="5" spans="1:13" ht="47.25" x14ac:dyDescent="0.2">
      <c r="A5" s="119" t="s">
        <v>171</v>
      </c>
      <c r="B5" s="119" t="s">
        <v>146</v>
      </c>
      <c r="C5" s="120" t="s">
        <v>147</v>
      </c>
      <c r="D5" s="119" t="s">
        <v>148</v>
      </c>
      <c r="E5" s="384" t="s">
        <v>149</v>
      </c>
      <c r="F5" s="384" t="s">
        <v>150</v>
      </c>
      <c r="G5" s="119" t="s">
        <v>172</v>
      </c>
      <c r="H5" s="119" t="s">
        <v>173</v>
      </c>
      <c r="I5" s="119" t="s">
        <v>174</v>
      </c>
      <c r="J5" s="388" t="s">
        <v>151</v>
      </c>
      <c r="K5" s="119" t="s">
        <v>152</v>
      </c>
      <c r="L5" s="119" t="s">
        <v>175</v>
      </c>
      <c r="M5" s="119" t="s">
        <v>153</v>
      </c>
    </row>
    <row r="6" spans="1:13" ht="15" x14ac:dyDescent="0.2">
      <c r="A6" s="394">
        <v>1</v>
      </c>
      <c r="B6" s="395"/>
      <c r="C6" s="396"/>
      <c r="D6" s="396"/>
      <c r="E6" s="397"/>
      <c r="F6" s="397"/>
      <c r="G6" s="396" t="str">
        <f>IF(AND(F6=Feldnamen!$E$3,E6=Feldnamen!$D$3),Feldnamen!$F$3,IF(AND(F6=Feldnamen!$E$3,E6=Feldnamen!$D$4),Feldnamen!$F$3,IF(AND(F6=Feldnamen!$E$3,E6=Feldnamen!$D$5),Feldnamen!$F$4,IF(AND(F6=Feldnamen!$E$3,E6=Feldnamen!$D$6),Feldnamen!$F$5,IF(AND(F6=Feldnamen!$E$4,E6=Feldnamen!$D$3),Feldnamen!$F$3,IF(AND(F6=Feldnamen!$E$4,E6=Feldnamen!$D$4),Feldnamen!$F$4,IF(AND(F6=Feldnamen!$E$4,E6=Feldnamen!$D$5),Feldnamen!$F$5,IF(AND(F6=Feldnamen!$E$4,E6=Feldnamen!$D$6),Feldnamen!$F$6,IF(AND(F6=Feldnamen!$E$5,E6=Feldnamen!$D$3),Feldnamen!$F$3,IF(AND(F6=Feldnamen!$E$5,E6=Feldnamen!$D$4),Feldnamen!$F$4,IF(AND(F6=Feldnamen!$E$5,E6=Feldnamen!$D$5),Feldnamen!$F$5,IF(AND(F6=Feldnamen!$E$5,E6=Feldnamen!$D$6),Feldnamen!$F$6,IF(AND(F6=Feldnamen!$E$6,E6=Feldnamen!$D$3),Feldnamen!$F$4,IF(AND(F6=Feldnamen!$E$6,E6=Feldnamen!$D$4),Feldnamen!$F$4,IF(AND(F6=Feldnamen!$E$6,E6=Feldnamen!$D$5),Feldnamen!$F$5,IF(AND(F6=Feldnamen!$E$6,E6=Feldnamen!$D$6),Feldnamen!$F$6,IF(AND(F6=Feldnamen!$E$7,E6=Feldnamen!$D$3),Feldnamen!$F$5,IF(AND(F6=Feldnamen!$E$7,E6=Feldnamen!$D$4),Feldnamen!$F$5,IF(AND(F6=Feldnamen!$E$7,E6=Feldnamen!$D$5),Feldnamen!$F$6,IF(AND(F6=Feldnamen!$E$7,E6=Feldnamen!$D$6),Feldnamen!$F$6,""))))))))))))))))))))</f>
        <v/>
      </c>
      <c r="H6" s="398">
        <f>IF(AND(C6=Feldnamen!$B$3,G6=Feldnamen!$F$3),MATRICE_SUBV!$B$4,IF(AND(C6=Feldnamen!$B$3,G6=Feldnamen!$F$4),MATRICE_SUBV!$B$5,IF(AND(C6=Feldnamen!$B$3,G6=Feldnamen!$F$5),MATRICE_SUBV!$B$6,IF(AND(C6=Feldnamen!$B$3,G6=Feldnamen!$F$6),MATRICE_SUBV!$B$7,IF(AND(C6=Feldnamen!$B$4,G6=Feldnamen!$F$3),MATRICE_SUBV!$C$4,IF(AND(C6=Feldnamen!$B$4,G6=Feldnamen!$F$4),MATRICE_SUBV!$C$5,IF(AND(C6=Feldnamen!$B$4,G6=Feldnamen!$F$5),MATRICE_SUBV!$C$6,IF(AND(C6=Feldnamen!$B$4,G6=Feldnamen!$F$6),MATRICE_SUBV!$C$7,IF(AND(C6=Feldnamen!$B$5,G6=Feldnamen!$F$3),MATRICE_SUBV!$D$4,IF(AND(C6=Feldnamen!$B$5,G6=Feldnamen!$F$4),MATRICE_SUBV!$D$5,IF(AND(C6=Feldnamen!$B$5,G6=Feldnamen!$F$5),MATRICE_SUBV!$D$6,IF(AND(C6=Feldnamen!$B$5,G6=Feldnamen!$F$6),MATRICE_SUBV!$D$7,IF(AND(C6=Feldnamen!$B$6,G6=Feldnamen!$F$3),MATRICE_SUBV!$E$4,IF(AND(C6=Feldnamen!$B$6,G6=Feldnamen!$F$4),MATRICE_SUBV!$E$5,IF(AND(C6=Feldnamen!$B$6,G6=Feldnamen!$F$5),MATRICE_SUBV!$E$6,IF(AND(C6=Feldnamen!$B$6,G6=Feldnamen!$F$6),MATRICE_SUBV!$E$7,IF(AND(C6=Feldnamen!$B$7,G6=Feldnamen!$F$3),MATRICE_SUBV!$F$4,IF(AND(C6=Feldnamen!$B$7,G6=Feldnamen!$F$4),MATRICE_SUBV!$F$5,IF(AND(C6=Feldnamen!$B$7,G6=Feldnamen!$F$5),MATRICE_SUBV!$F$6,IF(AND(C6=Feldnamen!$B$7,G6=Feldnamen!$F$6),MATRICE_SUBV!$F$7,0))))))))))))))))))))</f>
        <v>0</v>
      </c>
      <c r="I6" s="398">
        <f t="shared" ref="I6:I45" si="0">B6*H6</f>
        <v>0</v>
      </c>
      <c r="J6" s="399"/>
      <c r="K6" s="400">
        <v>10</v>
      </c>
      <c r="L6" s="401">
        <f>IFERROR(IF(K6&lt;=150,J6*10,150*B6*10),0)</f>
        <v>0</v>
      </c>
      <c r="M6" s="401">
        <f>IFERROR(L6+I6,0)</f>
        <v>0</v>
      </c>
    </row>
    <row r="7" spans="1:13" ht="15" x14ac:dyDescent="0.2">
      <c r="A7" s="394">
        <v>2</v>
      </c>
      <c r="B7" s="395"/>
      <c r="C7" s="396"/>
      <c r="D7" s="396"/>
      <c r="E7" s="397"/>
      <c r="F7" s="397"/>
      <c r="G7" s="396" t="str">
        <f>IF(AND(F7=Feldnamen!$E$3,E7=Feldnamen!$D$3),Feldnamen!$F$3,IF(AND(F7=Feldnamen!$E$3,E7=Feldnamen!$D$4),Feldnamen!$F$3,IF(AND(F7=Feldnamen!$E$3,E7=Feldnamen!$D$5),Feldnamen!$F$4,IF(AND(F7=Feldnamen!$E$3,E7=Feldnamen!$D$6),Feldnamen!$F$5,IF(AND(F7=Feldnamen!$E$4,E7=Feldnamen!$D$3),Feldnamen!$F$3,IF(AND(F7=Feldnamen!$E$4,E7=Feldnamen!$D$4),Feldnamen!$F$4,IF(AND(F7=Feldnamen!$E$4,E7=Feldnamen!$D$5),Feldnamen!$F$5,IF(AND(F7=Feldnamen!$E$4,E7=Feldnamen!$D$6),Feldnamen!$F$6,IF(AND(F7=Feldnamen!$E$5,E7=Feldnamen!$D$3),Feldnamen!$F$3,IF(AND(F7=Feldnamen!$E$5,E7=Feldnamen!$D$4),Feldnamen!$F$4,IF(AND(F7=Feldnamen!$E$5,E7=Feldnamen!$D$5),Feldnamen!$F$5,IF(AND(F7=Feldnamen!$E$5,E7=Feldnamen!$D$6),Feldnamen!$F$6,IF(AND(F7=Feldnamen!$E$6,E7=Feldnamen!$D$3),Feldnamen!$F$4,IF(AND(F7=Feldnamen!$E$6,E7=Feldnamen!$D$4),Feldnamen!$F$4,IF(AND(F7=Feldnamen!$E$6,E7=Feldnamen!$D$5),Feldnamen!$F$5,IF(AND(F7=Feldnamen!$E$6,E7=Feldnamen!$D$6),Feldnamen!$F$6,IF(AND(F7=Feldnamen!$E$7,E7=Feldnamen!$D$3),Feldnamen!$F$5,IF(AND(F7=Feldnamen!$E$7,E7=Feldnamen!$D$4),Feldnamen!$F$5,IF(AND(F7=Feldnamen!$E$7,E7=Feldnamen!$D$5),Feldnamen!$F$6,IF(AND(F7=Feldnamen!$E$7,E7=Feldnamen!$D$6),Feldnamen!$F$6,""))))))))))))))))))))</f>
        <v/>
      </c>
      <c r="H7" s="398">
        <f>IF(AND(C7=Feldnamen!$B$3,G7=Feldnamen!$F$3),MATRICE_SUBV!$B$4,IF(AND(C7=Feldnamen!$B$3,G7=Feldnamen!$F$4),MATRICE_SUBV!$B$5,IF(AND(C7=Feldnamen!$B$3,G7=Feldnamen!$F$5),MATRICE_SUBV!$B$6,IF(AND(C7=Feldnamen!$B$3,G7=Feldnamen!$F$6),MATRICE_SUBV!$B$7,IF(AND(C7=Feldnamen!$B$4,G7=Feldnamen!$F$3),MATRICE_SUBV!$C$4,IF(AND(C7=Feldnamen!$B$4,G7=Feldnamen!$F$4),MATRICE_SUBV!$C$5,IF(AND(C7=Feldnamen!$B$4,G7=Feldnamen!$F$5),MATRICE_SUBV!$C$6,IF(AND(C7=Feldnamen!$B$4,G7=Feldnamen!$F$6),MATRICE_SUBV!$C$7,IF(AND(C7=Feldnamen!$B$5,G7=Feldnamen!$F$3),MATRICE_SUBV!$D$4,IF(AND(C7=Feldnamen!$B$5,G7=Feldnamen!$F$4),MATRICE_SUBV!$D$5,IF(AND(C7=Feldnamen!$B$5,G7=Feldnamen!$F$5),MATRICE_SUBV!$D$6,IF(AND(C7=Feldnamen!$B$5,G7=Feldnamen!$F$6),MATRICE_SUBV!$D$7,IF(AND(C7=Feldnamen!$B$6,G7=Feldnamen!$F$3),MATRICE_SUBV!$E$4,IF(AND(C7=Feldnamen!$B$6,G7=Feldnamen!$F$4),MATRICE_SUBV!$E$5,IF(AND(C7=Feldnamen!$B$6,G7=Feldnamen!$F$5),MATRICE_SUBV!$E$6,IF(AND(C7=Feldnamen!$B$6,G7=Feldnamen!$F$6),MATRICE_SUBV!$E$7,IF(AND(C7=Feldnamen!$B$7,G7=Feldnamen!$F$3),MATRICE_SUBV!$F$4,IF(AND(C7=Feldnamen!$B$7,G7=Feldnamen!$F$4),MATRICE_SUBV!$F$5,IF(AND(C7=Feldnamen!$B$7,G7=Feldnamen!$F$5),MATRICE_SUBV!$F$6,IF(AND(C7=Feldnamen!$B$7,G7=Feldnamen!$F$6),MATRICE_SUBV!$F$7,0))))))))))))))))))))</f>
        <v>0</v>
      </c>
      <c r="I7" s="398">
        <f t="shared" si="0"/>
        <v>0</v>
      </c>
      <c r="J7" s="399"/>
      <c r="K7" s="400">
        <v>10</v>
      </c>
      <c r="L7" s="401">
        <f t="shared" ref="L7:L45" si="1">IFERROR(IF(K7&lt;=150,J7*10,150*B7*10),0)</f>
        <v>0</v>
      </c>
      <c r="M7" s="401">
        <f t="shared" ref="M7:M45" si="2">IFERROR(L7+I7,0)</f>
        <v>0</v>
      </c>
    </row>
    <row r="8" spans="1:13" ht="15" x14ac:dyDescent="0.2">
      <c r="A8" s="394">
        <v>3</v>
      </c>
      <c r="B8" s="395"/>
      <c r="C8" s="396"/>
      <c r="D8" s="396"/>
      <c r="E8" s="397"/>
      <c r="F8" s="397"/>
      <c r="G8" s="396" t="str">
        <f>IF(AND(F8=Feldnamen!$E$3,E8=Feldnamen!$D$3),Feldnamen!$F$3,IF(AND(F8=Feldnamen!$E$3,E8=Feldnamen!$D$4),Feldnamen!$F$3,IF(AND(F8=Feldnamen!$E$3,E8=Feldnamen!$D$5),Feldnamen!$F$4,IF(AND(F8=Feldnamen!$E$3,E8=Feldnamen!$D$6),Feldnamen!$F$5,IF(AND(F8=Feldnamen!$E$4,E8=Feldnamen!$D$3),Feldnamen!$F$3,IF(AND(F8=Feldnamen!$E$4,E8=Feldnamen!$D$4),Feldnamen!$F$4,IF(AND(F8=Feldnamen!$E$4,E8=Feldnamen!$D$5),Feldnamen!$F$5,IF(AND(F8=Feldnamen!$E$4,E8=Feldnamen!$D$6),Feldnamen!$F$6,IF(AND(F8=Feldnamen!$E$5,E8=Feldnamen!$D$3),Feldnamen!$F$3,IF(AND(F8=Feldnamen!$E$5,E8=Feldnamen!$D$4),Feldnamen!$F$4,IF(AND(F8=Feldnamen!$E$5,E8=Feldnamen!$D$5),Feldnamen!$F$5,IF(AND(F8=Feldnamen!$E$5,E8=Feldnamen!$D$6),Feldnamen!$F$6,IF(AND(F8=Feldnamen!$E$6,E8=Feldnamen!$D$3),Feldnamen!$F$4,IF(AND(F8=Feldnamen!$E$6,E8=Feldnamen!$D$4),Feldnamen!$F$4,IF(AND(F8=Feldnamen!$E$6,E8=Feldnamen!$D$5),Feldnamen!$F$5,IF(AND(F8=Feldnamen!$E$6,E8=Feldnamen!$D$6),Feldnamen!$F$6,IF(AND(F8=Feldnamen!$E$7,E8=Feldnamen!$D$3),Feldnamen!$F$5,IF(AND(F8=Feldnamen!$E$7,E8=Feldnamen!$D$4),Feldnamen!$F$5,IF(AND(F8=Feldnamen!$E$7,E8=Feldnamen!$D$5),Feldnamen!$F$6,IF(AND(F8=Feldnamen!$E$7,E8=Feldnamen!$D$6),Feldnamen!$F$6,""))))))))))))))))))))</f>
        <v/>
      </c>
      <c r="H8" s="398">
        <f>IF(AND(C8=Feldnamen!$B$3,G8=Feldnamen!$F$3),MATRICE_SUBV!$B$4,IF(AND(C8=Feldnamen!$B$3,G8=Feldnamen!$F$4),MATRICE_SUBV!$B$5,IF(AND(C8=Feldnamen!$B$3,G8=Feldnamen!$F$5),MATRICE_SUBV!$B$6,IF(AND(C8=Feldnamen!$B$3,G8=Feldnamen!$F$6),MATRICE_SUBV!$B$7,IF(AND(C8=Feldnamen!$B$4,G8=Feldnamen!$F$3),MATRICE_SUBV!$C$4,IF(AND(C8=Feldnamen!$B$4,G8=Feldnamen!$F$4),MATRICE_SUBV!$C$5,IF(AND(C8=Feldnamen!$B$4,G8=Feldnamen!$F$5),MATRICE_SUBV!$C$6,IF(AND(C8=Feldnamen!$B$4,G8=Feldnamen!$F$6),MATRICE_SUBV!$C$7,IF(AND(C8=Feldnamen!$B$5,G8=Feldnamen!$F$3),MATRICE_SUBV!$D$4,IF(AND(C8=Feldnamen!$B$5,G8=Feldnamen!$F$4),MATRICE_SUBV!$D$5,IF(AND(C8=Feldnamen!$B$5,G8=Feldnamen!$F$5),MATRICE_SUBV!$D$6,IF(AND(C8=Feldnamen!$B$5,G8=Feldnamen!$F$6),MATRICE_SUBV!$D$7,IF(AND(C8=Feldnamen!$B$6,G8=Feldnamen!$F$3),MATRICE_SUBV!$E$4,IF(AND(C8=Feldnamen!$B$6,G8=Feldnamen!$F$4),MATRICE_SUBV!$E$5,IF(AND(C8=Feldnamen!$B$6,G8=Feldnamen!$F$5),MATRICE_SUBV!$E$6,IF(AND(C8=Feldnamen!$B$6,G8=Feldnamen!$F$6),MATRICE_SUBV!$E$7,IF(AND(C8=Feldnamen!$B$7,G8=Feldnamen!$F$3),MATRICE_SUBV!$F$4,IF(AND(C8=Feldnamen!$B$7,G8=Feldnamen!$F$4),MATRICE_SUBV!$F$5,IF(AND(C8=Feldnamen!$B$7,G8=Feldnamen!$F$5),MATRICE_SUBV!$F$6,IF(AND(C8=Feldnamen!$B$7,G8=Feldnamen!$F$6),MATRICE_SUBV!$F$7,0))))))))))))))))))))</f>
        <v>0</v>
      </c>
      <c r="I8" s="398">
        <f t="shared" si="0"/>
        <v>0</v>
      </c>
      <c r="J8" s="399"/>
      <c r="K8" s="400">
        <v>10</v>
      </c>
      <c r="L8" s="401">
        <f t="shared" si="1"/>
        <v>0</v>
      </c>
      <c r="M8" s="401">
        <f t="shared" si="2"/>
        <v>0</v>
      </c>
    </row>
    <row r="9" spans="1:13" ht="15" x14ac:dyDescent="0.2">
      <c r="A9" s="394">
        <v>4</v>
      </c>
      <c r="B9" s="395"/>
      <c r="C9" s="396"/>
      <c r="D9" s="396"/>
      <c r="E9" s="397"/>
      <c r="F9" s="397"/>
      <c r="G9" s="396" t="str">
        <f>IF(AND(F9=Feldnamen!$E$3,E9=Feldnamen!$D$3),Feldnamen!$F$3,IF(AND(F9=Feldnamen!$E$3,E9=Feldnamen!$D$4),Feldnamen!$F$3,IF(AND(F9=Feldnamen!$E$3,E9=Feldnamen!$D$5),Feldnamen!$F$4,IF(AND(F9=Feldnamen!$E$3,E9=Feldnamen!$D$6),Feldnamen!$F$5,IF(AND(F9=Feldnamen!$E$4,E9=Feldnamen!$D$3),Feldnamen!$F$3,IF(AND(F9=Feldnamen!$E$4,E9=Feldnamen!$D$4),Feldnamen!$F$4,IF(AND(F9=Feldnamen!$E$4,E9=Feldnamen!$D$5),Feldnamen!$F$5,IF(AND(F9=Feldnamen!$E$4,E9=Feldnamen!$D$6),Feldnamen!$F$6,IF(AND(F9=Feldnamen!$E$5,E9=Feldnamen!$D$3),Feldnamen!$F$3,IF(AND(F9=Feldnamen!$E$5,E9=Feldnamen!$D$4),Feldnamen!$F$4,IF(AND(F9=Feldnamen!$E$5,E9=Feldnamen!$D$5),Feldnamen!$F$5,IF(AND(F9=Feldnamen!$E$5,E9=Feldnamen!$D$6),Feldnamen!$F$6,IF(AND(F9=Feldnamen!$E$6,E9=Feldnamen!$D$3),Feldnamen!$F$4,IF(AND(F9=Feldnamen!$E$6,E9=Feldnamen!$D$4),Feldnamen!$F$4,IF(AND(F9=Feldnamen!$E$6,E9=Feldnamen!$D$5),Feldnamen!$F$5,IF(AND(F9=Feldnamen!$E$6,E9=Feldnamen!$D$6),Feldnamen!$F$6,IF(AND(F9=Feldnamen!$E$7,E9=Feldnamen!$D$3),Feldnamen!$F$5,IF(AND(F9=Feldnamen!$E$7,E9=Feldnamen!$D$4),Feldnamen!$F$5,IF(AND(F9=Feldnamen!$E$7,E9=Feldnamen!$D$5),Feldnamen!$F$6,IF(AND(F9=Feldnamen!$E$7,E9=Feldnamen!$D$6),Feldnamen!$F$6,""))))))))))))))))))))</f>
        <v/>
      </c>
      <c r="H9" s="398">
        <f>IF(AND(C9=Feldnamen!$B$3,G9=Feldnamen!$F$3),MATRICE_SUBV!$B$4,IF(AND(C9=Feldnamen!$B$3,G9=Feldnamen!$F$4),MATRICE_SUBV!$B$5,IF(AND(C9=Feldnamen!$B$3,G9=Feldnamen!$F$5),MATRICE_SUBV!$B$6,IF(AND(C9=Feldnamen!$B$3,G9=Feldnamen!$F$6),MATRICE_SUBV!$B$7,IF(AND(C9=Feldnamen!$B$4,G9=Feldnamen!$F$3),MATRICE_SUBV!$C$4,IF(AND(C9=Feldnamen!$B$4,G9=Feldnamen!$F$4),MATRICE_SUBV!$C$5,IF(AND(C9=Feldnamen!$B$4,G9=Feldnamen!$F$5),MATRICE_SUBV!$C$6,IF(AND(C9=Feldnamen!$B$4,G9=Feldnamen!$F$6),MATRICE_SUBV!$C$7,IF(AND(C9=Feldnamen!$B$5,G9=Feldnamen!$F$3),MATRICE_SUBV!$D$4,IF(AND(C9=Feldnamen!$B$5,G9=Feldnamen!$F$4),MATRICE_SUBV!$D$5,IF(AND(C9=Feldnamen!$B$5,G9=Feldnamen!$F$5),MATRICE_SUBV!$D$6,IF(AND(C9=Feldnamen!$B$5,G9=Feldnamen!$F$6),MATRICE_SUBV!$D$7,IF(AND(C9=Feldnamen!$B$6,G9=Feldnamen!$F$3),MATRICE_SUBV!$E$4,IF(AND(C9=Feldnamen!$B$6,G9=Feldnamen!$F$4),MATRICE_SUBV!$E$5,IF(AND(C9=Feldnamen!$B$6,G9=Feldnamen!$F$5),MATRICE_SUBV!$E$6,IF(AND(C9=Feldnamen!$B$6,G9=Feldnamen!$F$6),MATRICE_SUBV!$E$7,IF(AND(C9=Feldnamen!$B$7,G9=Feldnamen!$F$3),MATRICE_SUBV!$F$4,IF(AND(C9=Feldnamen!$B$7,G9=Feldnamen!$F$4),MATRICE_SUBV!$F$5,IF(AND(C9=Feldnamen!$B$7,G9=Feldnamen!$F$5),MATRICE_SUBV!$F$6,IF(AND(C9=Feldnamen!$B$7,G9=Feldnamen!$F$6),MATRICE_SUBV!$F$7,0))))))))))))))))))))</f>
        <v>0</v>
      </c>
      <c r="I9" s="398">
        <f t="shared" si="0"/>
        <v>0</v>
      </c>
      <c r="J9" s="399"/>
      <c r="K9" s="400">
        <v>10</v>
      </c>
      <c r="L9" s="401">
        <f t="shared" si="1"/>
        <v>0</v>
      </c>
      <c r="M9" s="401">
        <f t="shared" si="2"/>
        <v>0</v>
      </c>
    </row>
    <row r="10" spans="1:13" ht="15" x14ac:dyDescent="0.2">
      <c r="A10" s="394">
        <v>5</v>
      </c>
      <c r="B10" s="395"/>
      <c r="C10" s="396"/>
      <c r="D10" s="396"/>
      <c r="E10" s="397"/>
      <c r="F10" s="397"/>
      <c r="G10" s="396" t="str">
        <f>IF(AND(F10=Feldnamen!$E$3,E10=Feldnamen!$D$3),Feldnamen!$F$3,IF(AND(F10=Feldnamen!$E$3,E10=Feldnamen!$D$4),Feldnamen!$F$3,IF(AND(F10=Feldnamen!$E$3,E10=Feldnamen!$D$5),Feldnamen!$F$4,IF(AND(F10=Feldnamen!$E$3,E10=Feldnamen!$D$6),Feldnamen!$F$5,IF(AND(F10=Feldnamen!$E$4,E10=Feldnamen!$D$3),Feldnamen!$F$3,IF(AND(F10=Feldnamen!$E$4,E10=Feldnamen!$D$4),Feldnamen!$F$4,IF(AND(F10=Feldnamen!$E$4,E10=Feldnamen!$D$5),Feldnamen!$F$5,IF(AND(F10=Feldnamen!$E$4,E10=Feldnamen!$D$6),Feldnamen!$F$6,IF(AND(F10=Feldnamen!$E$5,E10=Feldnamen!$D$3),Feldnamen!$F$3,IF(AND(F10=Feldnamen!$E$5,E10=Feldnamen!$D$4),Feldnamen!$F$4,IF(AND(F10=Feldnamen!$E$5,E10=Feldnamen!$D$5),Feldnamen!$F$5,IF(AND(F10=Feldnamen!$E$5,E10=Feldnamen!$D$6),Feldnamen!$F$6,IF(AND(F10=Feldnamen!$E$6,E10=Feldnamen!$D$3),Feldnamen!$F$4,IF(AND(F10=Feldnamen!$E$6,E10=Feldnamen!$D$4),Feldnamen!$F$4,IF(AND(F10=Feldnamen!$E$6,E10=Feldnamen!$D$5),Feldnamen!$F$5,IF(AND(F10=Feldnamen!$E$6,E10=Feldnamen!$D$6),Feldnamen!$F$6,IF(AND(F10=Feldnamen!$E$7,E10=Feldnamen!$D$3),Feldnamen!$F$5,IF(AND(F10=Feldnamen!$E$7,E10=Feldnamen!$D$4),Feldnamen!$F$5,IF(AND(F10=Feldnamen!$E$7,E10=Feldnamen!$D$5),Feldnamen!$F$6,IF(AND(F10=Feldnamen!$E$7,E10=Feldnamen!$D$6),Feldnamen!$F$6,""))))))))))))))))))))</f>
        <v/>
      </c>
      <c r="H10" s="398">
        <f>IF(AND(C10=Feldnamen!$B$3,G10=Feldnamen!$F$3),MATRICE_SUBV!$B$4,IF(AND(C10=Feldnamen!$B$3,G10=Feldnamen!$F$4),MATRICE_SUBV!$B$5,IF(AND(C10=Feldnamen!$B$3,G10=Feldnamen!$F$5),MATRICE_SUBV!$B$6,IF(AND(C10=Feldnamen!$B$3,G10=Feldnamen!$F$6),MATRICE_SUBV!$B$7,IF(AND(C10=Feldnamen!$B$4,G10=Feldnamen!$F$3),MATRICE_SUBV!$C$4,IF(AND(C10=Feldnamen!$B$4,G10=Feldnamen!$F$4),MATRICE_SUBV!$C$5,IF(AND(C10=Feldnamen!$B$4,G10=Feldnamen!$F$5),MATRICE_SUBV!$C$6,IF(AND(C10=Feldnamen!$B$4,G10=Feldnamen!$F$6),MATRICE_SUBV!$C$7,IF(AND(C10=Feldnamen!$B$5,G10=Feldnamen!$F$3),MATRICE_SUBV!$D$4,IF(AND(C10=Feldnamen!$B$5,G10=Feldnamen!$F$4),MATRICE_SUBV!$D$5,IF(AND(C10=Feldnamen!$B$5,G10=Feldnamen!$F$5),MATRICE_SUBV!$D$6,IF(AND(C10=Feldnamen!$B$5,G10=Feldnamen!$F$6),MATRICE_SUBV!$D$7,IF(AND(C10=Feldnamen!$B$6,G10=Feldnamen!$F$3),MATRICE_SUBV!$E$4,IF(AND(C10=Feldnamen!$B$6,G10=Feldnamen!$F$4),MATRICE_SUBV!$E$5,IF(AND(C10=Feldnamen!$B$6,G10=Feldnamen!$F$5),MATRICE_SUBV!$E$6,IF(AND(C10=Feldnamen!$B$6,G10=Feldnamen!$F$6),MATRICE_SUBV!$E$7,IF(AND(C10=Feldnamen!$B$7,G10=Feldnamen!$F$3),MATRICE_SUBV!$F$4,IF(AND(C10=Feldnamen!$B$7,G10=Feldnamen!$F$4),MATRICE_SUBV!$F$5,IF(AND(C10=Feldnamen!$B$7,G10=Feldnamen!$F$5),MATRICE_SUBV!$F$6,IF(AND(C10=Feldnamen!$B$7,G10=Feldnamen!$F$6),MATRICE_SUBV!$F$7,0))))))))))))))))))))</f>
        <v>0</v>
      </c>
      <c r="I10" s="398">
        <f t="shared" si="0"/>
        <v>0</v>
      </c>
      <c r="J10" s="399"/>
      <c r="K10" s="400">
        <v>10</v>
      </c>
      <c r="L10" s="401">
        <f t="shared" si="1"/>
        <v>0</v>
      </c>
      <c r="M10" s="401">
        <f t="shared" si="2"/>
        <v>0</v>
      </c>
    </row>
    <row r="11" spans="1:13" ht="15" x14ac:dyDescent="0.2">
      <c r="A11" s="394">
        <v>6</v>
      </c>
      <c r="B11" s="395"/>
      <c r="C11" s="396"/>
      <c r="D11" s="396"/>
      <c r="E11" s="397"/>
      <c r="F11" s="397"/>
      <c r="G11" s="396" t="str">
        <f>IF(AND(F11=Feldnamen!$E$3,E11=Feldnamen!$D$3),Feldnamen!$F$3,IF(AND(F11=Feldnamen!$E$3,E11=Feldnamen!$D$4),Feldnamen!$F$3,IF(AND(F11=Feldnamen!$E$3,E11=Feldnamen!$D$5),Feldnamen!$F$4,IF(AND(F11=Feldnamen!$E$3,E11=Feldnamen!$D$6),Feldnamen!$F$5,IF(AND(F11=Feldnamen!$E$4,E11=Feldnamen!$D$3),Feldnamen!$F$3,IF(AND(F11=Feldnamen!$E$4,E11=Feldnamen!$D$4),Feldnamen!$F$4,IF(AND(F11=Feldnamen!$E$4,E11=Feldnamen!$D$5),Feldnamen!$F$5,IF(AND(F11=Feldnamen!$E$4,E11=Feldnamen!$D$6),Feldnamen!$F$6,IF(AND(F11=Feldnamen!$E$5,E11=Feldnamen!$D$3),Feldnamen!$F$3,IF(AND(F11=Feldnamen!$E$5,E11=Feldnamen!$D$4),Feldnamen!$F$4,IF(AND(F11=Feldnamen!$E$5,E11=Feldnamen!$D$5),Feldnamen!$F$5,IF(AND(F11=Feldnamen!$E$5,E11=Feldnamen!$D$6),Feldnamen!$F$6,IF(AND(F11=Feldnamen!$E$6,E11=Feldnamen!$D$3),Feldnamen!$F$4,IF(AND(F11=Feldnamen!$E$6,E11=Feldnamen!$D$4),Feldnamen!$F$4,IF(AND(F11=Feldnamen!$E$6,E11=Feldnamen!$D$5),Feldnamen!$F$5,IF(AND(F11=Feldnamen!$E$6,E11=Feldnamen!$D$6),Feldnamen!$F$6,IF(AND(F11=Feldnamen!$E$7,E11=Feldnamen!$D$3),Feldnamen!$F$5,IF(AND(F11=Feldnamen!$E$7,E11=Feldnamen!$D$4),Feldnamen!$F$5,IF(AND(F11=Feldnamen!$E$7,E11=Feldnamen!$D$5),Feldnamen!$F$6,IF(AND(F11=Feldnamen!$E$7,E11=Feldnamen!$D$6),Feldnamen!$F$6,""))))))))))))))))))))</f>
        <v/>
      </c>
      <c r="H11" s="398">
        <f>IF(AND(C11=Feldnamen!$B$3,G11=Feldnamen!$F$3),MATRICE_SUBV!$B$4,IF(AND(C11=Feldnamen!$B$3,G11=Feldnamen!$F$4),MATRICE_SUBV!$B$5,IF(AND(C11=Feldnamen!$B$3,G11=Feldnamen!$F$5),MATRICE_SUBV!$B$6,IF(AND(C11=Feldnamen!$B$3,G11=Feldnamen!$F$6),MATRICE_SUBV!$B$7,IF(AND(C11=Feldnamen!$B$4,G11=Feldnamen!$F$3),MATRICE_SUBV!$C$4,IF(AND(C11=Feldnamen!$B$4,G11=Feldnamen!$F$4),MATRICE_SUBV!$C$5,IF(AND(C11=Feldnamen!$B$4,G11=Feldnamen!$F$5),MATRICE_SUBV!$C$6,IF(AND(C11=Feldnamen!$B$4,G11=Feldnamen!$F$6),MATRICE_SUBV!$C$7,IF(AND(C11=Feldnamen!$B$5,G11=Feldnamen!$F$3),MATRICE_SUBV!$D$4,IF(AND(C11=Feldnamen!$B$5,G11=Feldnamen!$F$4),MATRICE_SUBV!$D$5,IF(AND(C11=Feldnamen!$B$5,G11=Feldnamen!$F$5),MATRICE_SUBV!$D$6,IF(AND(C11=Feldnamen!$B$5,G11=Feldnamen!$F$6),MATRICE_SUBV!$D$7,IF(AND(C11=Feldnamen!$B$6,G11=Feldnamen!$F$3),MATRICE_SUBV!$E$4,IF(AND(C11=Feldnamen!$B$6,G11=Feldnamen!$F$4),MATRICE_SUBV!$E$5,IF(AND(C11=Feldnamen!$B$6,G11=Feldnamen!$F$5),MATRICE_SUBV!$E$6,IF(AND(C11=Feldnamen!$B$6,G11=Feldnamen!$F$6),MATRICE_SUBV!$E$7,IF(AND(C11=Feldnamen!$B$7,G11=Feldnamen!$F$3),MATRICE_SUBV!$F$4,IF(AND(C11=Feldnamen!$B$7,G11=Feldnamen!$F$4),MATRICE_SUBV!$F$5,IF(AND(C11=Feldnamen!$B$7,G11=Feldnamen!$F$5),MATRICE_SUBV!$F$6,IF(AND(C11=Feldnamen!$B$7,G11=Feldnamen!$F$6),MATRICE_SUBV!$F$7,0))))))))))))))))))))</f>
        <v>0</v>
      </c>
      <c r="I11" s="398">
        <f t="shared" si="0"/>
        <v>0</v>
      </c>
      <c r="J11" s="399"/>
      <c r="K11" s="400">
        <f t="shared" ref="K11:K45" si="3">IFERROR(J11/B11,0)</f>
        <v>0</v>
      </c>
      <c r="L11" s="401">
        <f t="shared" si="1"/>
        <v>0</v>
      </c>
      <c r="M11" s="401">
        <f t="shared" si="2"/>
        <v>0</v>
      </c>
    </row>
    <row r="12" spans="1:13" ht="15" x14ac:dyDescent="0.2">
      <c r="A12" s="394">
        <v>7</v>
      </c>
      <c r="B12" s="395"/>
      <c r="C12" s="396"/>
      <c r="D12" s="396"/>
      <c r="E12" s="397"/>
      <c r="F12" s="397"/>
      <c r="G12" s="396" t="str">
        <f>IF(AND(F12=Feldnamen!$E$3,E12=Feldnamen!$D$3),Feldnamen!$F$3,IF(AND(F12=Feldnamen!$E$3,E12=Feldnamen!$D$4),Feldnamen!$F$3,IF(AND(F12=Feldnamen!$E$3,E12=Feldnamen!$D$5),Feldnamen!$F$4,IF(AND(F12=Feldnamen!$E$3,E12=Feldnamen!$D$6),Feldnamen!$F$5,IF(AND(F12=Feldnamen!$E$4,E12=Feldnamen!$D$3),Feldnamen!$F$3,IF(AND(F12=Feldnamen!$E$4,E12=Feldnamen!$D$4),Feldnamen!$F$4,IF(AND(F12=Feldnamen!$E$4,E12=Feldnamen!$D$5),Feldnamen!$F$5,IF(AND(F12=Feldnamen!$E$4,E12=Feldnamen!$D$6),Feldnamen!$F$6,IF(AND(F12=Feldnamen!$E$5,E12=Feldnamen!$D$3),Feldnamen!$F$3,IF(AND(F12=Feldnamen!$E$5,E12=Feldnamen!$D$4),Feldnamen!$F$4,IF(AND(F12=Feldnamen!$E$5,E12=Feldnamen!$D$5),Feldnamen!$F$5,IF(AND(F12=Feldnamen!$E$5,E12=Feldnamen!$D$6),Feldnamen!$F$6,IF(AND(F12=Feldnamen!$E$6,E12=Feldnamen!$D$3),Feldnamen!$F$4,IF(AND(F12=Feldnamen!$E$6,E12=Feldnamen!$D$4),Feldnamen!$F$4,IF(AND(F12=Feldnamen!$E$6,E12=Feldnamen!$D$5),Feldnamen!$F$5,IF(AND(F12=Feldnamen!$E$6,E12=Feldnamen!$D$6),Feldnamen!$F$6,IF(AND(F12=Feldnamen!$E$7,E12=Feldnamen!$D$3),Feldnamen!$F$5,IF(AND(F12=Feldnamen!$E$7,E12=Feldnamen!$D$4),Feldnamen!$F$5,IF(AND(F12=Feldnamen!$E$7,E12=Feldnamen!$D$5),Feldnamen!$F$6,IF(AND(F12=Feldnamen!$E$7,E12=Feldnamen!$D$6),Feldnamen!$F$6,""))))))))))))))))))))</f>
        <v/>
      </c>
      <c r="H12" s="398">
        <f>IF(AND(C12=Feldnamen!$B$3,G12=Feldnamen!$F$3),MATRICE_SUBV!$B$4,IF(AND(C12=Feldnamen!$B$3,G12=Feldnamen!$F$4),MATRICE_SUBV!$B$5,IF(AND(C12=Feldnamen!$B$3,G12=Feldnamen!$F$5),MATRICE_SUBV!$B$6,IF(AND(C12=Feldnamen!$B$3,G12=Feldnamen!$F$6),MATRICE_SUBV!$B$7,IF(AND(C12=Feldnamen!$B$4,G12=Feldnamen!$F$3),MATRICE_SUBV!$C$4,IF(AND(C12=Feldnamen!$B$4,G12=Feldnamen!$F$4),MATRICE_SUBV!$C$5,IF(AND(C12=Feldnamen!$B$4,G12=Feldnamen!$F$5),MATRICE_SUBV!$C$6,IF(AND(C12=Feldnamen!$B$4,G12=Feldnamen!$F$6),MATRICE_SUBV!$C$7,IF(AND(C12=Feldnamen!$B$5,G12=Feldnamen!$F$3),MATRICE_SUBV!$D$4,IF(AND(C12=Feldnamen!$B$5,G12=Feldnamen!$F$4),MATRICE_SUBV!$D$5,IF(AND(C12=Feldnamen!$B$5,G12=Feldnamen!$F$5),MATRICE_SUBV!$D$6,IF(AND(C12=Feldnamen!$B$5,G12=Feldnamen!$F$6),MATRICE_SUBV!$D$7,IF(AND(C12=Feldnamen!$B$6,G12=Feldnamen!$F$3),MATRICE_SUBV!$E$4,IF(AND(C12=Feldnamen!$B$6,G12=Feldnamen!$F$4),MATRICE_SUBV!$E$5,IF(AND(C12=Feldnamen!$B$6,G12=Feldnamen!$F$5),MATRICE_SUBV!$E$6,IF(AND(C12=Feldnamen!$B$6,G12=Feldnamen!$F$6),MATRICE_SUBV!$E$7,IF(AND(C12=Feldnamen!$B$7,G12=Feldnamen!$F$3),MATRICE_SUBV!$F$4,IF(AND(C12=Feldnamen!$B$7,G12=Feldnamen!$F$4),MATRICE_SUBV!$F$5,IF(AND(C12=Feldnamen!$B$7,G12=Feldnamen!$F$5),MATRICE_SUBV!$F$6,IF(AND(C12=Feldnamen!$B$7,G12=Feldnamen!$F$6),MATRICE_SUBV!$F$7,0))))))))))))))))))))</f>
        <v>0</v>
      </c>
      <c r="I12" s="398">
        <f t="shared" si="0"/>
        <v>0</v>
      </c>
      <c r="J12" s="399"/>
      <c r="K12" s="400">
        <f t="shared" si="3"/>
        <v>0</v>
      </c>
      <c r="L12" s="401">
        <f t="shared" si="1"/>
        <v>0</v>
      </c>
      <c r="M12" s="401">
        <f t="shared" si="2"/>
        <v>0</v>
      </c>
    </row>
    <row r="13" spans="1:13" ht="15" x14ac:dyDescent="0.2">
      <c r="A13" s="394">
        <v>8</v>
      </c>
      <c r="B13" s="395"/>
      <c r="C13" s="396"/>
      <c r="D13" s="396"/>
      <c r="E13" s="397"/>
      <c r="F13" s="397"/>
      <c r="G13" s="396" t="str">
        <f>IF(AND(F13=Feldnamen!$E$3,E13=Feldnamen!$D$3),Feldnamen!$F$3,IF(AND(F13=Feldnamen!$E$3,E13=Feldnamen!$D$4),Feldnamen!$F$3,IF(AND(F13=Feldnamen!$E$3,E13=Feldnamen!$D$5),Feldnamen!$F$4,IF(AND(F13=Feldnamen!$E$3,E13=Feldnamen!$D$6),Feldnamen!$F$5,IF(AND(F13=Feldnamen!$E$4,E13=Feldnamen!$D$3),Feldnamen!$F$3,IF(AND(F13=Feldnamen!$E$4,E13=Feldnamen!$D$4),Feldnamen!$F$4,IF(AND(F13=Feldnamen!$E$4,E13=Feldnamen!$D$5),Feldnamen!$F$5,IF(AND(F13=Feldnamen!$E$4,E13=Feldnamen!$D$6),Feldnamen!$F$6,IF(AND(F13=Feldnamen!$E$5,E13=Feldnamen!$D$3),Feldnamen!$F$3,IF(AND(F13=Feldnamen!$E$5,E13=Feldnamen!$D$4),Feldnamen!$F$4,IF(AND(F13=Feldnamen!$E$5,E13=Feldnamen!$D$5),Feldnamen!$F$5,IF(AND(F13=Feldnamen!$E$5,E13=Feldnamen!$D$6),Feldnamen!$F$6,IF(AND(F13=Feldnamen!$E$6,E13=Feldnamen!$D$3),Feldnamen!$F$4,IF(AND(F13=Feldnamen!$E$6,E13=Feldnamen!$D$4),Feldnamen!$F$4,IF(AND(F13=Feldnamen!$E$6,E13=Feldnamen!$D$5),Feldnamen!$F$5,IF(AND(F13=Feldnamen!$E$6,E13=Feldnamen!$D$6),Feldnamen!$F$6,IF(AND(F13=Feldnamen!$E$7,E13=Feldnamen!$D$3),Feldnamen!$F$5,IF(AND(F13=Feldnamen!$E$7,E13=Feldnamen!$D$4),Feldnamen!$F$5,IF(AND(F13=Feldnamen!$E$7,E13=Feldnamen!$D$5),Feldnamen!$F$6,IF(AND(F13=Feldnamen!$E$7,E13=Feldnamen!$D$6),Feldnamen!$F$6,""))))))))))))))))))))</f>
        <v/>
      </c>
      <c r="H13" s="398">
        <f>IF(AND(C13=Feldnamen!$B$3,G13=Feldnamen!$F$3),MATRICE_SUBV!$B$4,IF(AND(C13=Feldnamen!$B$3,G13=Feldnamen!$F$4),MATRICE_SUBV!$B$5,IF(AND(C13=Feldnamen!$B$3,G13=Feldnamen!$F$5),MATRICE_SUBV!$B$6,IF(AND(C13=Feldnamen!$B$3,G13=Feldnamen!$F$6),MATRICE_SUBV!$B$7,IF(AND(C13=Feldnamen!$B$4,G13=Feldnamen!$F$3),MATRICE_SUBV!$C$4,IF(AND(C13=Feldnamen!$B$4,G13=Feldnamen!$F$4),MATRICE_SUBV!$C$5,IF(AND(C13=Feldnamen!$B$4,G13=Feldnamen!$F$5),MATRICE_SUBV!$C$6,IF(AND(C13=Feldnamen!$B$4,G13=Feldnamen!$F$6),MATRICE_SUBV!$C$7,IF(AND(C13=Feldnamen!$B$5,G13=Feldnamen!$F$3),MATRICE_SUBV!$D$4,IF(AND(C13=Feldnamen!$B$5,G13=Feldnamen!$F$4),MATRICE_SUBV!$D$5,IF(AND(C13=Feldnamen!$B$5,G13=Feldnamen!$F$5),MATRICE_SUBV!$D$6,IF(AND(C13=Feldnamen!$B$5,G13=Feldnamen!$F$6),MATRICE_SUBV!$D$7,IF(AND(C13=Feldnamen!$B$6,G13=Feldnamen!$F$3),MATRICE_SUBV!$E$4,IF(AND(C13=Feldnamen!$B$6,G13=Feldnamen!$F$4),MATRICE_SUBV!$E$5,IF(AND(C13=Feldnamen!$B$6,G13=Feldnamen!$F$5),MATRICE_SUBV!$E$6,IF(AND(C13=Feldnamen!$B$6,G13=Feldnamen!$F$6),MATRICE_SUBV!$E$7,IF(AND(C13=Feldnamen!$B$7,G13=Feldnamen!$F$3),MATRICE_SUBV!$F$4,IF(AND(C13=Feldnamen!$B$7,G13=Feldnamen!$F$4),MATRICE_SUBV!$F$5,IF(AND(C13=Feldnamen!$B$7,G13=Feldnamen!$F$5),MATRICE_SUBV!$F$6,IF(AND(C13=Feldnamen!$B$7,G13=Feldnamen!$F$6),MATRICE_SUBV!$F$7,0))))))))))))))))))))</f>
        <v>0</v>
      </c>
      <c r="I13" s="398">
        <f t="shared" si="0"/>
        <v>0</v>
      </c>
      <c r="J13" s="399"/>
      <c r="K13" s="400">
        <f t="shared" si="3"/>
        <v>0</v>
      </c>
      <c r="L13" s="401">
        <f t="shared" si="1"/>
        <v>0</v>
      </c>
      <c r="M13" s="401">
        <f t="shared" si="2"/>
        <v>0</v>
      </c>
    </row>
    <row r="14" spans="1:13" ht="15" x14ac:dyDescent="0.2">
      <c r="A14" s="394">
        <v>9</v>
      </c>
      <c r="B14" s="395"/>
      <c r="C14" s="396"/>
      <c r="D14" s="396"/>
      <c r="E14" s="397"/>
      <c r="F14" s="397"/>
      <c r="G14" s="396" t="str">
        <f>IF(AND(F14=Feldnamen!$E$3,E14=Feldnamen!$D$3),Feldnamen!$F$3,IF(AND(F14=Feldnamen!$E$3,E14=Feldnamen!$D$4),Feldnamen!$F$3,IF(AND(F14=Feldnamen!$E$3,E14=Feldnamen!$D$5),Feldnamen!$F$4,IF(AND(F14=Feldnamen!$E$3,E14=Feldnamen!$D$6),Feldnamen!$F$5,IF(AND(F14=Feldnamen!$E$4,E14=Feldnamen!$D$3),Feldnamen!$F$3,IF(AND(F14=Feldnamen!$E$4,E14=Feldnamen!$D$4),Feldnamen!$F$4,IF(AND(F14=Feldnamen!$E$4,E14=Feldnamen!$D$5),Feldnamen!$F$5,IF(AND(F14=Feldnamen!$E$4,E14=Feldnamen!$D$6),Feldnamen!$F$6,IF(AND(F14=Feldnamen!$E$5,E14=Feldnamen!$D$3),Feldnamen!$F$3,IF(AND(F14=Feldnamen!$E$5,E14=Feldnamen!$D$4),Feldnamen!$F$4,IF(AND(F14=Feldnamen!$E$5,E14=Feldnamen!$D$5),Feldnamen!$F$5,IF(AND(F14=Feldnamen!$E$5,E14=Feldnamen!$D$6),Feldnamen!$F$6,IF(AND(F14=Feldnamen!$E$6,E14=Feldnamen!$D$3),Feldnamen!$F$4,IF(AND(F14=Feldnamen!$E$6,E14=Feldnamen!$D$4),Feldnamen!$F$4,IF(AND(F14=Feldnamen!$E$6,E14=Feldnamen!$D$5),Feldnamen!$F$5,IF(AND(F14=Feldnamen!$E$6,E14=Feldnamen!$D$6),Feldnamen!$F$6,IF(AND(F14=Feldnamen!$E$7,E14=Feldnamen!$D$3),Feldnamen!$F$5,IF(AND(F14=Feldnamen!$E$7,E14=Feldnamen!$D$4),Feldnamen!$F$5,IF(AND(F14=Feldnamen!$E$7,E14=Feldnamen!$D$5),Feldnamen!$F$6,IF(AND(F14=Feldnamen!$E$7,E14=Feldnamen!$D$6),Feldnamen!$F$6,""))))))))))))))))))))</f>
        <v/>
      </c>
      <c r="H14" s="398">
        <f>IF(AND(C14=Feldnamen!$B$3,G14=Feldnamen!$F$3),MATRICE_SUBV!$B$4,IF(AND(C14=Feldnamen!$B$3,G14=Feldnamen!$F$4),MATRICE_SUBV!$B$5,IF(AND(C14=Feldnamen!$B$3,G14=Feldnamen!$F$5),MATRICE_SUBV!$B$6,IF(AND(C14=Feldnamen!$B$3,G14=Feldnamen!$F$6),MATRICE_SUBV!$B$7,IF(AND(C14=Feldnamen!$B$4,G14=Feldnamen!$F$3),MATRICE_SUBV!$C$4,IF(AND(C14=Feldnamen!$B$4,G14=Feldnamen!$F$4),MATRICE_SUBV!$C$5,IF(AND(C14=Feldnamen!$B$4,G14=Feldnamen!$F$5),MATRICE_SUBV!$C$6,IF(AND(C14=Feldnamen!$B$4,G14=Feldnamen!$F$6),MATRICE_SUBV!$C$7,IF(AND(C14=Feldnamen!$B$5,G14=Feldnamen!$F$3),MATRICE_SUBV!$D$4,IF(AND(C14=Feldnamen!$B$5,G14=Feldnamen!$F$4),MATRICE_SUBV!$D$5,IF(AND(C14=Feldnamen!$B$5,G14=Feldnamen!$F$5),MATRICE_SUBV!$D$6,IF(AND(C14=Feldnamen!$B$5,G14=Feldnamen!$F$6),MATRICE_SUBV!$D$7,IF(AND(C14=Feldnamen!$B$6,G14=Feldnamen!$F$3),MATRICE_SUBV!$E$4,IF(AND(C14=Feldnamen!$B$6,G14=Feldnamen!$F$4),MATRICE_SUBV!$E$5,IF(AND(C14=Feldnamen!$B$6,G14=Feldnamen!$F$5),MATRICE_SUBV!$E$6,IF(AND(C14=Feldnamen!$B$6,G14=Feldnamen!$F$6),MATRICE_SUBV!$E$7,IF(AND(C14=Feldnamen!$B$7,G14=Feldnamen!$F$3),MATRICE_SUBV!$F$4,IF(AND(C14=Feldnamen!$B$7,G14=Feldnamen!$F$4),MATRICE_SUBV!$F$5,IF(AND(C14=Feldnamen!$B$7,G14=Feldnamen!$F$5),MATRICE_SUBV!$F$6,IF(AND(C14=Feldnamen!$B$7,G14=Feldnamen!$F$6),MATRICE_SUBV!$F$7,0))))))))))))))))))))</f>
        <v>0</v>
      </c>
      <c r="I14" s="398">
        <f t="shared" si="0"/>
        <v>0</v>
      </c>
      <c r="J14" s="399"/>
      <c r="K14" s="400">
        <f t="shared" si="3"/>
        <v>0</v>
      </c>
      <c r="L14" s="401">
        <f t="shared" si="1"/>
        <v>0</v>
      </c>
      <c r="M14" s="401">
        <f t="shared" si="2"/>
        <v>0</v>
      </c>
    </row>
    <row r="15" spans="1:13" ht="15" x14ac:dyDescent="0.2">
      <c r="A15" s="394">
        <v>10</v>
      </c>
      <c r="B15" s="395"/>
      <c r="C15" s="396"/>
      <c r="D15" s="396"/>
      <c r="E15" s="397"/>
      <c r="F15" s="397"/>
      <c r="G15" s="396" t="str">
        <f>IF(AND(F15=Feldnamen!$E$3,E15=Feldnamen!$D$3),Feldnamen!$F$3,IF(AND(F15=Feldnamen!$E$3,E15=Feldnamen!$D$4),Feldnamen!$F$3,IF(AND(F15=Feldnamen!$E$3,E15=Feldnamen!$D$5),Feldnamen!$F$4,IF(AND(F15=Feldnamen!$E$3,E15=Feldnamen!$D$6),Feldnamen!$F$5,IF(AND(F15=Feldnamen!$E$4,E15=Feldnamen!$D$3),Feldnamen!$F$3,IF(AND(F15=Feldnamen!$E$4,E15=Feldnamen!$D$4),Feldnamen!$F$4,IF(AND(F15=Feldnamen!$E$4,E15=Feldnamen!$D$5),Feldnamen!$F$5,IF(AND(F15=Feldnamen!$E$4,E15=Feldnamen!$D$6),Feldnamen!$F$6,IF(AND(F15=Feldnamen!$E$5,E15=Feldnamen!$D$3),Feldnamen!$F$3,IF(AND(F15=Feldnamen!$E$5,E15=Feldnamen!$D$4),Feldnamen!$F$4,IF(AND(F15=Feldnamen!$E$5,E15=Feldnamen!$D$5),Feldnamen!$F$5,IF(AND(F15=Feldnamen!$E$5,E15=Feldnamen!$D$6),Feldnamen!$F$6,IF(AND(F15=Feldnamen!$E$6,E15=Feldnamen!$D$3),Feldnamen!$F$4,IF(AND(F15=Feldnamen!$E$6,E15=Feldnamen!$D$4),Feldnamen!$F$4,IF(AND(F15=Feldnamen!$E$6,E15=Feldnamen!$D$5),Feldnamen!$F$5,IF(AND(F15=Feldnamen!$E$6,E15=Feldnamen!$D$6),Feldnamen!$F$6,IF(AND(F15=Feldnamen!$E$7,E15=Feldnamen!$D$3),Feldnamen!$F$5,IF(AND(F15=Feldnamen!$E$7,E15=Feldnamen!$D$4),Feldnamen!$F$5,IF(AND(F15=Feldnamen!$E$7,E15=Feldnamen!$D$5),Feldnamen!$F$6,IF(AND(F15=Feldnamen!$E$7,E15=Feldnamen!$D$6),Feldnamen!$F$6,""))))))))))))))))))))</f>
        <v/>
      </c>
      <c r="H15" s="398">
        <f>IF(AND(C15=Feldnamen!$B$3,G15=Feldnamen!$F$3),MATRICE_SUBV!$B$4,IF(AND(C15=Feldnamen!$B$3,G15=Feldnamen!$F$4),MATRICE_SUBV!$B$5,IF(AND(C15=Feldnamen!$B$3,G15=Feldnamen!$F$5),MATRICE_SUBV!$B$6,IF(AND(C15=Feldnamen!$B$3,G15=Feldnamen!$F$6),MATRICE_SUBV!$B$7,IF(AND(C15=Feldnamen!$B$4,G15=Feldnamen!$F$3),MATRICE_SUBV!$C$4,IF(AND(C15=Feldnamen!$B$4,G15=Feldnamen!$F$4),MATRICE_SUBV!$C$5,IF(AND(C15=Feldnamen!$B$4,G15=Feldnamen!$F$5),MATRICE_SUBV!$C$6,IF(AND(C15=Feldnamen!$B$4,G15=Feldnamen!$F$6),MATRICE_SUBV!$C$7,IF(AND(C15=Feldnamen!$B$5,G15=Feldnamen!$F$3),MATRICE_SUBV!$D$4,IF(AND(C15=Feldnamen!$B$5,G15=Feldnamen!$F$4),MATRICE_SUBV!$D$5,IF(AND(C15=Feldnamen!$B$5,G15=Feldnamen!$F$5),MATRICE_SUBV!$D$6,IF(AND(C15=Feldnamen!$B$5,G15=Feldnamen!$F$6),MATRICE_SUBV!$D$7,IF(AND(C15=Feldnamen!$B$6,G15=Feldnamen!$F$3),MATRICE_SUBV!$E$4,IF(AND(C15=Feldnamen!$B$6,G15=Feldnamen!$F$4),MATRICE_SUBV!$E$5,IF(AND(C15=Feldnamen!$B$6,G15=Feldnamen!$F$5),MATRICE_SUBV!$E$6,IF(AND(C15=Feldnamen!$B$6,G15=Feldnamen!$F$6),MATRICE_SUBV!$E$7,IF(AND(C15=Feldnamen!$B$7,G15=Feldnamen!$F$3),MATRICE_SUBV!$F$4,IF(AND(C15=Feldnamen!$B$7,G15=Feldnamen!$F$4),MATRICE_SUBV!$F$5,IF(AND(C15=Feldnamen!$B$7,G15=Feldnamen!$F$5),MATRICE_SUBV!$F$6,IF(AND(C15=Feldnamen!$B$7,G15=Feldnamen!$F$6),MATRICE_SUBV!$F$7,0))))))))))))))))))))</f>
        <v>0</v>
      </c>
      <c r="I15" s="398">
        <f t="shared" si="0"/>
        <v>0</v>
      </c>
      <c r="J15" s="399"/>
      <c r="K15" s="400">
        <f t="shared" si="3"/>
        <v>0</v>
      </c>
      <c r="L15" s="401">
        <f t="shared" si="1"/>
        <v>0</v>
      </c>
      <c r="M15" s="401">
        <f t="shared" si="2"/>
        <v>0</v>
      </c>
    </row>
    <row r="16" spans="1:13" ht="15" x14ac:dyDescent="0.2">
      <c r="A16" s="394">
        <v>11</v>
      </c>
      <c r="B16" s="395"/>
      <c r="C16" s="396"/>
      <c r="D16" s="396"/>
      <c r="E16" s="397"/>
      <c r="F16" s="397"/>
      <c r="G16" s="396" t="str">
        <f>IF(AND(F16=Feldnamen!$E$3,E16=Feldnamen!$D$3),Feldnamen!$F$3,IF(AND(F16=Feldnamen!$E$3,E16=Feldnamen!$D$4),Feldnamen!$F$3,IF(AND(F16=Feldnamen!$E$3,E16=Feldnamen!$D$5),Feldnamen!$F$4,IF(AND(F16=Feldnamen!$E$3,E16=Feldnamen!$D$6),Feldnamen!$F$5,IF(AND(F16=Feldnamen!$E$4,E16=Feldnamen!$D$3),Feldnamen!$F$3,IF(AND(F16=Feldnamen!$E$4,E16=Feldnamen!$D$4),Feldnamen!$F$4,IF(AND(F16=Feldnamen!$E$4,E16=Feldnamen!$D$5),Feldnamen!$F$5,IF(AND(F16=Feldnamen!$E$4,E16=Feldnamen!$D$6),Feldnamen!$F$6,IF(AND(F16=Feldnamen!$E$5,E16=Feldnamen!$D$3),Feldnamen!$F$3,IF(AND(F16=Feldnamen!$E$5,E16=Feldnamen!$D$4),Feldnamen!$F$4,IF(AND(F16=Feldnamen!$E$5,E16=Feldnamen!$D$5),Feldnamen!$F$5,IF(AND(F16=Feldnamen!$E$5,E16=Feldnamen!$D$6),Feldnamen!$F$6,IF(AND(F16=Feldnamen!$E$6,E16=Feldnamen!$D$3),Feldnamen!$F$4,IF(AND(F16=Feldnamen!$E$6,E16=Feldnamen!$D$4),Feldnamen!$F$4,IF(AND(F16=Feldnamen!$E$6,E16=Feldnamen!$D$5),Feldnamen!$F$5,IF(AND(F16=Feldnamen!$E$6,E16=Feldnamen!$D$6),Feldnamen!$F$6,IF(AND(F16=Feldnamen!$E$7,E16=Feldnamen!$D$3),Feldnamen!$F$5,IF(AND(F16=Feldnamen!$E$7,E16=Feldnamen!$D$4),Feldnamen!$F$5,IF(AND(F16=Feldnamen!$E$7,E16=Feldnamen!$D$5),Feldnamen!$F$6,IF(AND(F16=Feldnamen!$E$7,E16=Feldnamen!$D$6),Feldnamen!$F$6,""))))))))))))))))))))</f>
        <v/>
      </c>
      <c r="H16" s="398">
        <f>IF(AND(C16=Feldnamen!$B$3,G16=Feldnamen!$F$3),MATRICE_SUBV!$B$4,IF(AND(C16=Feldnamen!$B$3,G16=Feldnamen!$F$4),MATRICE_SUBV!$B$5,IF(AND(C16=Feldnamen!$B$3,G16=Feldnamen!$F$5),MATRICE_SUBV!$B$6,IF(AND(C16=Feldnamen!$B$3,G16=Feldnamen!$F$6),MATRICE_SUBV!$B$7,IF(AND(C16=Feldnamen!$B$4,G16=Feldnamen!$F$3),MATRICE_SUBV!$C$4,IF(AND(C16=Feldnamen!$B$4,G16=Feldnamen!$F$4),MATRICE_SUBV!$C$5,IF(AND(C16=Feldnamen!$B$4,G16=Feldnamen!$F$5),MATRICE_SUBV!$C$6,IF(AND(C16=Feldnamen!$B$4,G16=Feldnamen!$F$6),MATRICE_SUBV!$C$7,IF(AND(C16=Feldnamen!$B$5,G16=Feldnamen!$F$3),MATRICE_SUBV!$D$4,IF(AND(C16=Feldnamen!$B$5,G16=Feldnamen!$F$4),MATRICE_SUBV!$D$5,IF(AND(C16=Feldnamen!$B$5,G16=Feldnamen!$F$5),MATRICE_SUBV!$D$6,IF(AND(C16=Feldnamen!$B$5,G16=Feldnamen!$F$6),MATRICE_SUBV!$D$7,IF(AND(C16=Feldnamen!$B$6,G16=Feldnamen!$F$3),MATRICE_SUBV!$E$4,IF(AND(C16=Feldnamen!$B$6,G16=Feldnamen!$F$4),MATRICE_SUBV!$E$5,IF(AND(C16=Feldnamen!$B$6,G16=Feldnamen!$F$5),MATRICE_SUBV!$E$6,IF(AND(C16=Feldnamen!$B$6,G16=Feldnamen!$F$6),MATRICE_SUBV!$E$7,IF(AND(C16=Feldnamen!$B$7,G16=Feldnamen!$F$3),MATRICE_SUBV!$F$4,IF(AND(C16=Feldnamen!$B$7,G16=Feldnamen!$F$4),MATRICE_SUBV!$F$5,IF(AND(C16=Feldnamen!$B$7,G16=Feldnamen!$F$5),MATRICE_SUBV!$F$6,IF(AND(C16=Feldnamen!$B$7,G16=Feldnamen!$F$6),MATRICE_SUBV!$F$7,0))))))))))))))))))))</f>
        <v>0</v>
      </c>
      <c r="I16" s="398">
        <f t="shared" si="0"/>
        <v>0</v>
      </c>
      <c r="J16" s="399"/>
      <c r="K16" s="400">
        <f t="shared" si="3"/>
        <v>0</v>
      </c>
      <c r="L16" s="401">
        <f t="shared" si="1"/>
        <v>0</v>
      </c>
      <c r="M16" s="401">
        <f t="shared" si="2"/>
        <v>0</v>
      </c>
    </row>
    <row r="17" spans="1:13" ht="15" x14ac:dyDescent="0.2">
      <c r="A17" s="394">
        <v>12</v>
      </c>
      <c r="B17" s="395"/>
      <c r="C17" s="396"/>
      <c r="D17" s="396"/>
      <c r="E17" s="397"/>
      <c r="F17" s="397"/>
      <c r="G17" s="396" t="str">
        <f>IF(AND(F17=Feldnamen!$E$3,E17=Feldnamen!$D$3),Feldnamen!$F$3,IF(AND(F17=Feldnamen!$E$3,E17=Feldnamen!$D$4),Feldnamen!$F$3,IF(AND(F17=Feldnamen!$E$3,E17=Feldnamen!$D$5),Feldnamen!$F$4,IF(AND(F17=Feldnamen!$E$3,E17=Feldnamen!$D$6),Feldnamen!$F$5,IF(AND(F17=Feldnamen!$E$4,E17=Feldnamen!$D$3),Feldnamen!$F$3,IF(AND(F17=Feldnamen!$E$4,E17=Feldnamen!$D$4),Feldnamen!$F$4,IF(AND(F17=Feldnamen!$E$4,E17=Feldnamen!$D$5),Feldnamen!$F$5,IF(AND(F17=Feldnamen!$E$4,E17=Feldnamen!$D$6),Feldnamen!$F$6,IF(AND(F17=Feldnamen!$E$5,E17=Feldnamen!$D$3),Feldnamen!$F$3,IF(AND(F17=Feldnamen!$E$5,E17=Feldnamen!$D$4),Feldnamen!$F$4,IF(AND(F17=Feldnamen!$E$5,E17=Feldnamen!$D$5),Feldnamen!$F$5,IF(AND(F17=Feldnamen!$E$5,E17=Feldnamen!$D$6),Feldnamen!$F$6,IF(AND(F17=Feldnamen!$E$6,E17=Feldnamen!$D$3),Feldnamen!$F$4,IF(AND(F17=Feldnamen!$E$6,E17=Feldnamen!$D$4),Feldnamen!$F$4,IF(AND(F17=Feldnamen!$E$6,E17=Feldnamen!$D$5),Feldnamen!$F$5,IF(AND(F17=Feldnamen!$E$6,E17=Feldnamen!$D$6),Feldnamen!$F$6,IF(AND(F17=Feldnamen!$E$7,E17=Feldnamen!$D$3),Feldnamen!$F$5,IF(AND(F17=Feldnamen!$E$7,E17=Feldnamen!$D$4),Feldnamen!$F$5,IF(AND(F17=Feldnamen!$E$7,E17=Feldnamen!$D$5),Feldnamen!$F$6,IF(AND(F17=Feldnamen!$E$7,E17=Feldnamen!$D$6),Feldnamen!$F$6,""))))))))))))))))))))</f>
        <v/>
      </c>
      <c r="H17" s="398">
        <f>IF(AND(C17=Feldnamen!$B$3,G17=Feldnamen!$F$3),MATRICE_SUBV!$B$4,IF(AND(C17=Feldnamen!$B$3,G17=Feldnamen!$F$4),MATRICE_SUBV!$B$5,IF(AND(C17=Feldnamen!$B$3,G17=Feldnamen!$F$5),MATRICE_SUBV!$B$6,IF(AND(C17=Feldnamen!$B$3,G17=Feldnamen!$F$6),MATRICE_SUBV!$B$7,IF(AND(C17=Feldnamen!$B$4,G17=Feldnamen!$F$3),MATRICE_SUBV!$C$4,IF(AND(C17=Feldnamen!$B$4,G17=Feldnamen!$F$4),MATRICE_SUBV!$C$5,IF(AND(C17=Feldnamen!$B$4,G17=Feldnamen!$F$5),MATRICE_SUBV!$C$6,IF(AND(C17=Feldnamen!$B$4,G17=Feldnamen!$F$6),MATRICE_SUBV!$C$7,IF(AND(C17=Feldnamen!$B$5,G17=Feldnamen!$F$3),MATRICE_SUBV!$D$4,IF(AND(C17=Feldnamen!$B$5,G17=Feldnamen!$F$4),MATRICE_SUBV!$D$5,IF(AND(C17=Feldnamen!$B$5,G17=Feldnamen!$F$5),MATRICE_SUBV!$D$6,IF(AND(C17=Feldnamen!$B$5,G17=Feldnamen!$F$6),MATRICE_SUBV!$D$7,IF(AND(C17=Feldnamen!$B$6,G17=Feldnamen!$F$3),MATRICE_SUBV!$E$4,IF(AND(C17=Feldnamen!$B$6,G17=Feldnamen!$F$4),MATRICE_SUBV!$E$5,IF(AND(C17=Feldnamen!$B$6,G17=Feldnamen!$F$5),MATRICE_SUBV!$E$6,IF(AND(C17=Feldnamen!$B$6,G17=Feldnamen!$F$6),MATRICE_SUBV!$E$7,IF(AND(C17=Feldnamen!$B$7,G17=Feldnamen!$F$3),MATRICE_SUBV!$F$4,IF(AND(C17=Feldnamen!$B$7,G17=Feldnamen!$F$4),MATRICE_SUBV!$F$5,IF(AND(C17=Feldnamen!$B$7,G17=Feldnamen!$F$5),MATRICE_SUBV!$F$6,IF(AND(C17=Feldnamen!$B$7,G17=Feldnamen!$F$6),MATRICE_SUBV!$F$7,0))))))))))))))))))))</f>
        <v>0</v>
      </c>
      <c r="I17" s="398">
        <f t="shared" si="0"/>
        <v>0</v>
      </c>
      <c r="J17" s="399"/>
      <c r="K17" s="400">
        <f t="shared" si="3"/>
        <v>0</v>
      </c>
      <c r="L17" s="401">
        <f t="shared" si="1"/>
        <v>0</v>
      </c>
      <c r="M17" s="401">
        <f t="shared" si="2"/>
        <v>0</v>
      </c>
    </row>
    <row r="18" spans="1:13" ht="15" x14ac:dyDescent="0.2">
      <c r="A18" s="394">
        <v>13</v>
      </c>
      <c r="B18" s="395"/>
      <c r="C18" s="396"/>
      <c r="D18" s="396"/>
      <c r="E18" s="397"/>
      <c r="F18" s="397"/>
      <c r="G18" s="396" t="str">
        <f>IF(AND(F18=Feldnamen!$E$3,E18=Feldnamen!$D$3),Feldnamen!$F$3,IF(AND(F18=Feldnamen!$E$3,E18=Feldnamen!$D$4),Feldnamen!$F$3,IF(AND(F18=Feldnamen!$E$3,E18=Feldnamen!$D$5),Feldnamen!$F$4,IF(AND(F18=Feldnamen!$E$3,E18=Feldnamen!$D$6),Feldnamen!$F$5,IF(AND(F18=Feldnamen!$E$4,E18=Feldnamen!$D$3),Feldnamen!$F$3,IF(AND(F18=Feldnamen!$E$4,E18=Feldnamen!$D$4),Feldnamen!$F$4,IF(AND(F18=Feldnamen!$E$4,E18=Feldnamen!$D$5),Feldnamen!$F$5,IF(AND(F18=Feldnamen!$E$4,E18=Feldnamen!$D$6),Feldnamen!$F$6,IF(AND(F18=Feldnamen!$E$5,E18=Feldnamen!$D$3),Feldnamen!$F$3,IF(AND(F18=Feldnamen!$E$5,E18=Feldnamen!$D$4),Feldnamen!$F$4,IF(AND(F18=Feldnamen!$E$5,E18=Feldnamen!$D$5),Feldnamen!$F$5,IF(AND(F18=Feldnamen!$E$5,E18=Feldnamen!$D$6),Feldnamen!$F$6,IF(AND(F18=Feldnamen!$E$6,E18=Feldnamen!$D$3),Feldnamen!$F$4,IF(AND(F18=Feldnamen!$E$6,E18=Feldnamen!$D$4),Feldnamen!$F$4,IF(AND(F18=Feldnamen!$E$6,E18=Feldnamen!$D$5),Feldnamen!$F$5,IF(AND(F18=Feldnamen!$E$6,E18=Feldnamen!$D$6),Feldnamen!$F$6,IF(AND(F18=Feldnamen!$E$7,E18=Feldnamen!$D$3),Feldnamen!$F$5,IF(AND(F18=Feldnamen!$E$7,E18=Feldnamen!$D$4),Feldnamen!$F$5,IF(AND(F18=Feldnamen!$E$7,E18=Feldnamen!$D$5),Feldnamen!$F$6,IF(AND(F18=Feldnamen!$E$7,E18=Feldnamen!$D$6),Feldnamen!$F$6,""))))))))))))))))))))</f>
        <v/>
      </c>
      <c r="H18" s="398">
        <f>IF(AND(C18=Feldnamen!$B$3,G18=Feldnamen!$F$3),MATRICE_SUBV!$B$4,IF(AND(C18=Feldnamen!$B$3,G18=Feldnamen!$F$4),MATRICE_SUBV!$B$5,IF(AND(C18=Feldnamen!$B$3,G18=Feldnamen!$F$5),MATRICE_SUBV!$B$6,IF(AND(C18=Feldnamen!$B$3,G18=Feldnamen!$F$6),MATRICE_SUBV!$B$7,IF(AND(C18=Feldnamen!$B$4,G18=Feldnamen!$F$3),MATRICE_SUBV!$C$4,IF(AND(C18=Feldnamen!$B$4,G18=Feldnamen!$F$4),MATRICE_SUBV!$C$5,IF(AND(C18=Feldnamen!$B$4,G18=Feldnamen!$F$5),MATRICE_SUBV!$C$6,IF(AND(C18=Feldnamen!$B$4,G18=Feldnamen!$F$6),MATRICE_SUBV!$C$7,IF(AND(C18=Feldnamen!$B$5,G18=Feldnamen!$F$3),MATRICE_SUBV!$D$4,IF(AND(C18=Feldnamen!$B$5,G18=Feldnamen!$F$4),MATRICE_SUBV!$D$5,IF(AND(C18=Feldnamen!$B$5,G18=Feldnamen!$F$5),MATRICE_SUBV!$D$6,IF(AND(C18=Feldnamen!$B$5,G18=Feldnamen!$F$6),MATRICE_SUBV!$D$7,IF(AND(C18=Feldnamen!$B$6,G18=Feldnamen!$F$3),MATRICE_SUBV!$E$4,IF(AND(C18=Feldnamen!$B$6,G18=Feldnamen!$F$4),MATRICE_SUBV!$E$5,IF(AND(C18=Feldnamen!$B$6,G18=Feldnamen!$F$5),MATRICE_SUBV!$E$6,IF(AND(C18=Feldnamen!$B$6,G18=Feldnamen!$F$6),MATRICE_SUBV!$E$7,IF(AND(C18=Feldnamen!$B$7,G18=Feldnamen!$F$3),MATRICE_SUBV!$F$4,IF(AND(C18=Feldnamen!$B$7,G18=Feldnamen!$F$4),MATRICE_SUBV!$F$5,IF(AND(C18=Feldnamen!$B$7,G18=Feldnamen!$F$5),MATRICE_SUBV!$F$6,IF(AND(C18=Feldnamen!$B$7,G18=Feldnamen!$F$6),MATRICE_SUBV!$F$7,0))))))))))))))))))))</f>
        <v>0</v>
      </c>
      <c r="I18" s="398">
        <f t="shared" si="0"/>
        <v>0</v>
      </c>
      <c r="J18" s="399"/>
      <c r="K18" s="400">
        <f t="shared" si="3"/>
        <v>0</v>
      </c>
      <c r="L18" s="401">
        <f t="shared" si="1"/>
        <v>0</v>
      </c>
      <c r="M18" s="401">
        <f t="shared" si="2"/>
        <v>0</v>
      </c>
    </row>
    <row r="19" spans="1:13" ht="15" x14ac:dyDescent="0.2">
      <c r="A19" s="394">
        <v>14</v>
      </c>
      <c r="B19" s="395"/>
      <c r="C19" s="396"/>
      <c r="D19" s="396"/>
      <c r="E19" s="397"/>
      <c r="F19" s="397"/>
      <c r="G19" s="396" t="str">
        <f>IF(AND(F19=Feldnamen!$E$3,E19=Feldnamen!$D$3),Feldnamen!$F$3,IF(AND(F19=Feldnamen!$E$3,E19=Feldnamen!$D$4),Feldnamen!$F$3,IF(AND(F19=Feldnamen!$E$3,E19=Feldnamen!$D$5),Feldnamen!$F$4,IF(AND(F19=Feldnamen!$E$3,E19=Feldnamen!$D$6),Feldnamen!$F$5,IF(AND(F19=Feldnamen!$E$4,E19=Feldnamen!$D$3),Feldnamen!$F$3,IF(AND(F19=Feldnamen!$E$4,E19=Feldnamen!$D$4),Feldnamen!$F$4,IF(AND(F19=Feldnamen!$E$4,E19=Feldnamen!$D$5),Feldnamen!$F$5,IF(AND(F19=Feldnamen!$E$4,E19=Feldnamen!$D$6),Feldnamen!$F$6,IF(AND(F19=Feldnamen!$E$5,E19=Feldnamen!$D$3),Feldnamen!$F$3,IF(AND(F19=Feldnamen!$E$5,E19=Feldnamen!$D$4),Feldnamen!$F$4,IF(AND(F19=Feldnamen!$E$5,E19=Feldnamen!$D$5),Feldnamen!$F$5,IF(AND(F19=Feldnamen!$E$5,E19=Feldnamen!$D$6),Feldnamen!$F$6,IF(AND(F19=Feldnamen!$E$6,E19=Feldnamen!$D$3),Feldnamen!$F$4,IF(AND(F19=Feldnamen!$E$6,E19=Feldnamen!$D$4),Feldnamen!$F$4,IF(AND(F19=Feldnamen!$E$6,E19=Feldnamen!$D$5),Feldnamen!$F$5,IF(AND(F19=Feldnamen!$E$6,E19=Feldnamen!$D$6),Feldnamen!$F$6,IF(AND(F19=Feldnamen!$E$7,E19=Feldnamen!$D$3),Feldnamen!$F$5,IF(AND(F19=Feldnamen!$E$7,E19=Feldnamen!$D$4),Feldnamen!$F$5,IF(AND(F19=Feldnamen!$E$7,E19=Feldnamen!$D$5),Feldnamen!$F$6,IF(AND(F19=Feldnamen!$E$7,E19=Feldnamen!$D$6),Feldnamen!$F$6,""))))))))))))))))))))</f>
        <v/>
      </c>
      <c r="H19" s="398">
        <f>IF(AND(C19=Feldnamen!$B$3,G19=Feldnamen!$F$3),MATRICE_SUBV!$B$4,IF(AND(C19=Feldnamen!$B$3,G19=Feldnamen!$F$4),MATRICE_SUBV!$B$5,IF(AND(C19=Feldnamen!$B$3,G19=Feldnamen!$F$5),MATRICE_SUBV!$B$6,IF(AND(C19=Feldnamen!$B$3,G19=Feldnamen!$F$6),MATRICE_SUBV!$B$7,IF(AND(C19=Feldnamen!$B$4,G19=Feldnamen!$F$3),MATRICE_SUBV!$C$4,IF(AND(C19=Feldnamen!$B$4,G19=Feldnamen!$F$4),MATRICE_SUBV!$C$5,IF(AND(C19=Feldnamen!$B$4,G19=Feldnamen!$F$5),MATRICE_SUBV!$C$6,IF(AND(C19=Feldnamen!$B$4,G19=Feldnamen!$F$6),MATRICE_SUBV!$C$7,IF(AND(C19=Feldnamen!$B$5,G19=Feldnamen!$F$3),MATRICE_SUBV!$D$4,IF(AND(C19=Feldnamen!$B$5,G19=Feldnamen!$F$4),MATRICE_SUBV!$D$5,IF(AND(C19=Feldnamen!$B$5,G19=Feldnamen!$F$5),MATRICE_SUBV!$D$6,IF(AND(C19=Feldnamen!$B$5,G19=Feldnamen!$F$6),MATRICE_SUBV!$D$7,IF(AND(C19=Feldnamen!$B$6,G19=Feldnamen!$F$3),MATRICE_SUBV!$E$4,IF(AND(C19=Feldnamen!$B$6,G19=Feldnamen!$F$4),MATRICE_SUBV!$E$5,IF(AND(C19=Feldnamen!$B$6,G19=Feldnamen!$F$5),MATRICE_SUBV!$E$6,IF(AND(C19=Feldnamen!$B$6,G19=Feldnamen!$F$6),MATRICE_SUBV!$E$7,IF(AND(C19=Feldnamen!$B$7,G19=Feldnamen!$F$3),MATRICE_SUBV!$F$4,IF(AND(C19=Feldnamen!$B$7,G19=Feldnamen!$F$4),MATRICE_SUBV!$F$5,IF(AND(C19=Feldnamen!$B$7,G19=Feldnamen!$F$5),MATRICE_SUBV!$F$6,IF(AND(C19=Feldnamen!$B$7,G19=Feldnamen!$F$6),MATRICE_SUBV!$F$7,0))))))))))))))))))))</f>
        <v>0</v>
      </c>
      <c r="I19" s="398">
        <f t="shared" si="0"/>
        <v>0</v>
      </c>
      <c r="J19" s="399"/>
      <c r="K19" s="400">
        <f t="shared" si="3"/>
        <v>0</v>
      </c>
      <c r="L19" s="401">
        <f t="shared" si="1"/>
        <v>0</v>
      </c>
      <c r="M19" s="401">
        <f t="shared" si="2"/>
        <v>0</v>
      </c>
    </row>
    <row r="20" spans="1:13" ht="15" x14ac:dyDescent="0.2">
      <c r="A20" s="394">
        <v>15</v>
      </c>
      <c r="B20" s="395"/>
      <c r="C20" s="396"/>
      <c r="D20" s="396"/>
      <c r="E20" s="397"/>
      <c r="F20" s="397"/>
      <c r="G20" s="396" t="str">
        <f>IF(AND(F20=Feldnamen!$E$3,E20=Feldnamen!$D$3),Feldnamen!$F$3,IF(AND(F20=Feldnamen!$E$3,E20=Feldnamen!$D$4),Feldnamen!$F$3,IF(AND(F20=Feldnamen!$E$3,E20=Feldnamen!$D$5),Feldnamen!$F$4,IF(AND(F20=Feldnamen!$E$3,E20=Feldnamen!$D$6),Feldnamen!$F$5,IF(AND(F20=Feldnamen!$E$4,E20=Feldnamen!$D$3),Feldnamen!$F$3,IF(AND(F20=Feldnamen!$E$4,E20=Feldnamen!$D$4),Feldnamen!$F$4,IF(AND(F20=Feldnamen!$E$4,E20=Feldnamen!$D$5),Feldnamen!$F$5,IF(AND(F20=Feldnamen!$E$4,E20=Feldnamen!$D$6),Feldnamen!$F$6,IF(AND(F20=Feldnamen!$E$5,E20=Feldnamen!$D$3),Feldnamen!$F$3,IF(AND(F20=Feldnamen!$E$5,E20=Feldnamen!$D$4),Feldnamen!$F$4,IF(AND(F20=Feldnamen!$E$5,E20=Feldnamen!$D$5),Feldnamen!$F$5,IF(AND(F20=Feldnamen!$E$5,E20=Feldnamen!$D$6),Feldnamen!$F$6,IF(AND(F20=Feldnamen!$E$6,E20=Feldnamen!$D$3),Feldnamen!$F$4,IF(AND(F20=Feldnamen!$E$6,E20=Feldnamen!$D$4),Feldnamen!$F$4,IF(AND(F20=Feldnamen!$E$6,E20=Feldnamen!$D$5),Feldnamen!$F$5,IF(AND(F20=Feldnamen!$E$6,E20=Feldnamen!$D$6),Feldnamen!$F$6,IF(AND(F20=Feldnamen!$E$7,E20=Feldnamen!$D$3),Feldnamen!$F$5,IF(AND(F20=Feldnamen!$E$7,E20=Feldnamen!$D$4),Feldnamen!$F$5,IF(AND(F20=Feldnamen!$E$7,E20=Feldnamen!$D$5),Feldnamen!$F$6,IF(AND(F20=Feldnamen!$E$7,E20=Feldnamen!$D$6),Feldnamen!$F$6,""))))))))))))))))))))</f>
        <v/>
      </c>
      <c r="H20" s="398">
        <f>IF(AND(C20=Feldnamen!$B$3,G20=Feldnamen!$F$3),MATRICE_SUBV!$B$4,IF(AND(C20=Feldnamen!$B$3,G20=Feldnamen!$F$4),MATRICE_SUBV!$B$5,IF(AND(C20=Feldnamen!$B$3,G20=Feldnamen!$F$5),MATRICE_SUBV!$B$6,IF(AND(C20=Feldnamen!$B$3,G20=Feldnamen!$F$6),MATRICE_SUBV!$B$7,IF(AND(C20=Feldnamen!$B$4,G20=Feldnamen!$F$3),MATRICE_SUBV!$C$4,IF(AND(C20=Feldnamen!$B$4,G20=Feldnamen!$F$4),MATRICE_SUBV!$C$5,IF(AND(C20=Feldnamen!$B$4,G20=Feldnamen!$F$5),MATRICE_SUBV!$C$6,IF(AND(C20=Feldnamen!$B$4,G20=Feldnamen!$F$6),MATRICE_SUBV!$C$7,IF(AND(C20=Feldnamen!$B$5,G20=Feldnamen!$F$3),MATRICE_SUBV!$D$4,IF(AND(C20=Feldnamen!$B$5,G20=Feldnamen!$F$4),MATRICE_SUBV!$D$5,IF(AND(C20=Feldnamen!$B$5,G20=Feldnamen!$F$5),MATRICE_SUBV!$D$6,IF(AND(C20=Feldnamen!$B$5,G20=Feldnamen!$F$6),MATRICE_SUBV!$D$7,IF(AND(C20=Feldnamen!$B$6,G20=Feldnamen!$F$3),MATRICE_SUBV!$E$4,IF(AND(C20=Feldnamen!$B$6,G20=Feldnamen!$F$4),MATRICE_SUBV!$E$5,IF(AND(C20=Feldnamen!$B$6,G20=Feldnamen!$F$5),MATRICE_SUBV!$E$6,IF(AND(C20=Feldnamen!$B$6,G20=Feldnamen!$F$6),MATRICE_SUBV!$E$7,IF(AND(C20=Feldnamen!$B$7,G20=Feldnamen!$F$3),MATRICE_SUBV!$F$4,IF(AND(C20=Feldnamen!$B$7,G20=Feldnamen!$F$4),MATRICE_SUBV!$F$5,IF(AND(C20=Feldnamen!$B$7,G20=Feldnamen!$F$5),MATRICE_SUBV!$F$6,IF(AND(C20=Feldnamen!$B$7,G20=Feldnamen!$F$6),MATRICE_SUBV!$F$7,0))))))))))))))))))))</f>
        <v>0</v>
      </c>
      <c r="I20" s="398">
        <f t="shared" si="0"/>
        <v>0</v>
      </c>
      <c r="J20" s="399"/>
      <c r="K20" s="400">
        <f t="shared" si="3"/>
        <v>0</v>
      </c>
      <c r="L20" s="401">
        <f t="shared" si="1"/>
        <v>0</v>
      </c>
      <c r="M20" s="401">
        <f t="shared" si="2"/>
        <v>0</v>
      </c>
    </row>
    <row r="21" spans="1:13" ht="15" x14ac:dyDescent="0.2">
      <c r="A21" s="394">
        <v>16</v>
      </c>
      <c r="B21" s="395"/>
      <c r="C21" s="396"/>
      <c r="D21" s="396"/>
      <c r="E21" s="397"/>
      <c r="F21" s="397"/>
      <c r="G21" s="396" t="str">
        <f>IF(AND(F21=Feldnamen!$E$3,E21=Feldnamen!$D$3),Feldnamen!$F$3,IF(AND(F21=Feldnamen!$E$3,E21=Feldnamen!$D$4),Feldnamen!$F$3,IF(AND(F21=Feldnamen!$E$3,E21=Feldnamen!$D$5),Feldnamen!$F$4,IF(AND(F21=Feldnamen!$E$3,E21=Feldnamen!$D$6),Feldnamen!$F$5,IF(AND(F21=Feldnamen!$E$4,E21=Feldnamen!$D$3),Feldnamen!$F$3,IF(AND(F21=Feldnamen!$E$4,E21=Feldnamen!$D$4),Feldnamen!$F$4,IF(AND(F21=Feldnamen!$E$4,E21=Feldnamen!$D$5),Feldnamen!$F$5,IF(AND(F21=Feldnamen!$E$4,E21=Feldnamen!$D$6),Feldnamen!$F$6,IF(AND(F21=Feldnamen!$E$5,E21=Feldnamen!$D$3),Feldnamen!$F$3,IF(AND(F21=Feldnamen!$E$5,E21=Feldnamen!$D$4),Feldnamen!$F$4,IF(AND(F21=Feldnamen!$E$5,E21=Feldnamen!$D$5),Feldnamen!$F$5,IF(AND(F21=Feldnamen!$E$5,E21=Feldnamen!$D$6),Feldnamen!$F$6,IF(AND(F21=Feldnamen!$E$6,E21=Feldnamen!$D$3),Feldnamen!$F$4,IF(AND(F21=Feldnamen!$E$6,E21=Feldnamen!$D$4),Feldnamen!$F$4,IF(AND(F21=Feldnamen!$E$6,E21=Feldnamen!$D$5),Feldnamen!$F$5,IF(AND(F21=Feldnamen!$E$6,E21=Feldnamen!$D$6),Feldnamen!$F$6,IF(AND(F21=Feldnamen!$E$7,E21=Feldnamen!$D$3),Feldnamen!$F$5,IF(AND(F21=Feldnamen!$E$7,E21=Feldnamen!$D$4),Feldnamen!$F$5,IF(AND(F21=Feldnamen!$E$7,E21=Feldnamen!$D$5),Feldnamen!$F$6,IF(AND(F21=Feldnamen!$E$7,E21=Feldnamen!$D$6),Feldnamen!$F$6,""))))))))))))))))))))</f>
        <v/>
      </c>
      <c r="H21" s="398">
        <f>IF(AND(C21=Feldnamen!$B$3,G21=Feldnamen!$F$3),MATRICE_SUBV!$B$4,IF(AND(C21=Feldnamen!$B$3,G21=Feldnamen!$F$4),MATRICE_SUBV!$B$5,IF(AND(C21=Feldnamen!$B$3,G21=Feldnamen!$F$5),MATRICE_SUBV!$B$6,IF(AND(C21=Feldnamen!$B$3,G21=Feldnamen!$F$6),MATRICE_SUBV!$B$7,IF(AND(C21=Feldnamen!$B$4,G21=Feldnamen!$F$3),MATRICE_SUBV!$C$4,IF(AND(C21=Feldnamen!$B$4,G21=Feldnamen!$F$4),MATRICE_SUBV!$C$5,IF(AND(C21=Feldnamen!$B$4,G21=Feldnamen!$F$5),MATRICE_SUBV!$C$6,IF(AND(C21=Feldnamen!$B$4,G21=Feldnamen!$F$6),MATRICE_SUBV!$C$7,IF(AND(C21=Feldnamen!$B$5,G21=Feldnamen!$F$3),MATRICE_SUBV!$D$4,IF(AND(C21=Feldnamen!$B$5,G21=Feldnamen!$F$4),MATRICE_SUBV!$D$5,IF(AND(C21=Feldnamen!$B$5,G21=Feldnamen!$F$5),MATRICE_SUBV!$D$6,IF(AND(C21=Feldnamen!$B$5,G21=Feldnamen!$F$6),MATRICE_SUBV!$D$7,IF(AND(C21=Feldnamen!$B$6,G21=Feldnamen!$F$3),MATRICE_SUBV!$E$4,IF(AND(C21=Feldnamen!$B$6,G21=Feldnamen!$F$4),MATRICE_SUBV!$E$5,IF(AND(C21=Feldnamen!$B$6,G21=Feldnamen!$F$5),MATRICE_SUBV!$E$6,IF(AND(C21=Feldnamen!$B$6,G21=Feldnamen!$F$6),MATRICE_SUBV!$E$7,IF(AND(C21=Feldnamen!$B$7,G21=Feldnamen!$F$3),MATRICE_SUBV!$F$4,IF(AND(C21=Feldnamen!$B$7,G21=Feldnamen!$F$4),MATRICE_SUBV!$F$5,IF(AND(C21=Feldnamen!$B$7,G21=Feldnamen!$F$5),MATRICE_SUBV!$F$6,IF(AND(C21=Feldnamen!$B$7,G21=Feldnamen!$F$6),MATRICE_SUBV!$F$7,0))))))))))))))))))))</f>
        <v>0</v>
      </c>
      <c r="I21" s="398">
        <f t="shared" si="0"/>
        <v>0</v>
      </c>
      <c r="J21" s="399"/>
      <c r="K21" s="400">
        <f t="shared" si="3"/>
        <v>0</v>
      </c>
      <c r="L21" s="401">
        <f t="shared" si="1"/>
        <v>0</v>
      </c>
      <c r="M21" s="401">
        <f t="shared" si="2"/>
        <v>0</v>
      </c>
    </row>
    <row r="22" spans="1:13" ht="15" x14ac:dyDescent="0.2">
      <c r="A22" s="394">
        <v>17</v>
      </c>
      <c r="B22" s="395"/>
      <c r="C22" s="396"/>
      <c r="D22" s="396"/>
      <c r="E22" s="397"/>
      <c r="F22" s="397"/>
      <c r="G22" s="396" t="str">
        <f>IF(AND(F22=Feldnamen!$E$3,E22=Feldnamen!$D$3),Feldnamen!$F$3,IF(AND(F22=Feldnamen!$E$3,E22=Feldnamen!$D$4),Feldnamen!$F$3,IF(AND(F22=Feldnamen!$E$3,E22=Feldnamen!$D$5),Feldnamen!$F$4,IF(AND(F22=Feldnamen!$E$3,E22=Feldnamen!$D$6),Feldnamen!$F$5,IF(AND(F22=Feldnamen!$E$4,E22=Feldnamen!$D$3),Feldnamen!$F$3,IF(AND(F22=Feldnamen!$E$4,E22=Feldnamen!$D$4),Feldnamen!$F$4,IF(AND(F22=Feldnamen!$E$4,E22=Feldnamen!$D$5),Feldnamen!$F$5,IF(AND(F22=Feldnamen!$E$4,E22=Feldnamen!$D$6),Feldnamen!$F$6,IF(AND(F22=Feldnamen!$E$5,E22=Feldnamen!$D$3),Feldnamen!$F$3,IF(AND(F22=Feldnamen!$E$5,E22=Feldnamen!$D$4),Feldnamen!$F$4,IF(AND(F22=Feldnamen!$E$5,E22=Feldnamen!$D$5),Feldnamen!$F$5,IF(AND(F22=Feldnamen!$E$5,E22=Feldnamen!$D$6),Feldnamen!$F$6,IF(AND(F22=Feldnamen!$E$6,E22=Feldnamen!$D$3),Feldnamen!$F$4,IF(AND(F22=Feldnamen!$E$6,E22=Feldnamen!$D$4),Feldnamen!$F$4,IF(AND(F22=Feldnamen!$E$6,E22=Feldnamen!$D$5),Feldnamen!$F$5,IF(AND(F22=Feldnamen!$E$6,E22=Feldnamen!$D$6),Feldnamen!$F$6,IF(AND(F22=Feldnamen!$E$7,E22=Feldnamen!$D$3),Feldnamen!$F$5,IF(AND(F22=Feldnamen!$E$7,E22=Feldnamen!$D$4),Feldnamen!$F$5,IF(AND(F22=Feldnamen!$E$7,E22=Feldnamen!$D$5),Feldnamen!$F$6,IF(AND(F22=Feldnamen!$E$7,E22=Feldnamen!$D$6),Feldnamen!$F$6,""))))))))))))))))))))</f>
        <v/>
      </c>
      <c r="H22" s="398">
        <f>IF(AND(C22=Feldnamen!$B$3,G22=Feldnamen!$F$3),MATRICE_SUBV!$B$4,IF(AND(C22=Feldnamen!$B$3,G22=Feldnamen!$F$4),MATRICE_SUBV!$B$5,IF(AND(C22=Feldnamen!$B$3,G22=Feldnamen!$F$5),MATRICE_SUBV!$B$6,IF(AND(C22=Feldnamen!$B$3,G22=Feldnamen!$F$6),MATRICE_SUBV!$B$7,IF(AND(C22=Feldnamen!$B$4,G22=Feldnamen!$F$3),MATRICE_SUBV!$C$4,IF(AND(C22=Feldnamen!$B$4,G22=Feldnamen!$F$4),MATRICE_SUBV!$C$5,IF(AND(C22=Feldnamen!$B$4,G22=Feldnamen!$F$5),MATRICE_SUBV!$C$6,IF(AND(C22=Feldnamen!$B$4,G22=Feldnamen!$F$6),MATRICE_SUBV!$C$7,IF(AND(C22=Feldnamen!$B$5,G22=Feldnamen!$F$3),MATRICE_SUBV!$D$4,IF(AND(C22=Feldnamen!$B$5,G22=Feldnamen!$F$4),MATRICE_SUBV!$D$5,IF(AND(C22=Feldnamen!$B$5,G22=Feldnamen!$F$5),MATRICE_SUBV!$D$6,IF(AND(C22=Feldnamen!$B$5,G22=Feldnamen!$F$6),MATRICE_SUBV!$D$7,IF(AND(C22=Feldnamen!$B$6,G22=Feldnamen!$F$3),MATRICE_SUBV!$E$4,IF(AND(C22=Feldnamen!$B$6,G22=Feldnamen!$F$4),MATRICE_SUBV!$E$5,IF(AND(C22=Feldnamen!$B$6,G22=Feldnamen!$F$5),MATRICE_SUBV!$E$6,IF(AND(C22=Feldnamen!$B$6,G22=Feldnamen!$F$6),MATRICE_SUBV!$E$7,IF(AND(C22=Feldnamen!$B$7,G22=Feldnamen!$F$3),MATRICE_SUBV!$F$4,IF(AND(C22=Feldnamen!$B$7,G22=Feldnamen!$F$4),MATRICE_SUBV!$F$5,IF(AND(C22=Feldnamen!$B$7,G22=Feldnamen!$F$5),MATRICE_SUBV!$F$6,IF(AND(C22=Feldnamen!$B$7,G22=Feldnamen!$F$6),MATRICE_SUBV!$F$7,0))))))))))))))))))))</f>
        <v>0</v>
      </c>
      <c r="I22" s="398">
        <f t="shared" si="0"/>
        <v>0</v>
      </c>
      <c r="J22" s="399"/>
      <c r="K22" s="400">
        <f t="shared" si="3"/>
        <v>0</v>
      </c>
      <c r="L22" s="401">
        <f t="shared" si="1"/>
        <v>0</v>
      </c>
      <c r="M22" s="401">
        <f t="shared" si="2"/>
        <v>0</v>
      </c>
    </row>
    <row r="23" spans="1:13" ht="15" x14ac:dyDescent="0.2">
      <c r="A23" s="394">
        <v>18</v>
      </c>
      <c r="B23" s="395"/>
      <c r="C23" s="396"/>
      <c r="D23" s="396"/>
      <c r="E23" s="397"/>
      <c r="F23" s="397"/>
      <c r="G23" s="396" t="str">
        <f>IF(AND(F23=Feldnamen!$E$3,E23=Feldnamen!$D$3),Feldnamen!$F$3,IF(AND(F23=Feldnamen!$E$3,E23=Feldnamen!$D$4),Feldnamen!$F$3,IF(AND(F23=Feldnamen!$E$3,E23=Feldnamen!$D$5),Feldnamen!$F$4,IF(AND(F23=Feldnamen!$E$3,E23=Feldnamen!$D$6),Feldnamen!$F$5,IF(AND(F23=Feldnamen!$E$4,E23=Feldnamen!$D$3),Feldnamen!$F$3,IF(AND(F23=Feldnamen!$E$4,E23=Feldnamen!$D$4),Feldnamen!$F$4,IF(AND(F23=Feldnamen!$E$4,E23=Feldnamen!$D$5),Feldnamen!$F$5,IF(AND(F23=Feldnamen!$E$4,E23=Feldnamen!$D$6),Feldnamen!$F$6,IF(AND(F23=Feldnamen!$E$5,E23=Feldnamen!$D$3),Feldnamen!$F$3,IF(AND(F23=Feldnamen!$E$5,E23=Feldnamen!$D$4),Feldnamen!$F$4,IF(AND(F23=Feldnamen!$E$5,E23=Feldnamen!$D$5),Feldnamen!$F$5,IF(AND(F23=Feldnamen!$E$5,E23=Feldnamen!$D$6),Feldnamen!$F$6,IF(AND(F23=Feldnamen!$E$6,E23=Feldnamen!$D$3),Feldnamen!$F$4,IF(AND(F23=Feldnamen!$E$6,E23=Feldnamen!$D$4),Feldnamen!$F$4,IF(AND(F23=Feldnamen!$E$6,E23=Feldnamen!$D$5),Feldnamen!$F$5,IF(AND(F23=Feldnamen!$E$6,E23=Feldnamen!$D$6),Feldnamen!$F$6,IF(AND(F23=Feldnamen!$E$7,E23=Feldnamen!$D$3),Feldnamen!$F$5,IF(AND(F23=Feldnamen!$E$7,E23=Feldnamen!$D$4),Feldnamen!$F$5,IF(AND(F23=Feldnamen!$E$7,E23=Feldnamen!$D$5),Feldnamen!$F$6,IF(AND(F23=Feldnamen!$E$7,E23=Feldnamen!$D$6),Feldnamen!$F$6,""))))))))))))))))))))</f>
        <v/>
      </c>
      <c r="H23" s="398">
        <f>IF(AND(C23=Feldnamen!$B$3,G23=Feldnamen!$F$3),MATRICE_SUBV!$B$4,IF(AND(C23=Feldnamen!$B$3,G23=Feldnamen!$F$4),MATRICE_SUBV!$B$5,IF(AND(C23=Feldnamen!$B$3,G23=Feldnamen!$F$5),MATRICE_SUBV!$B$6,IF(AND(C23=Feldnamen!$B$3,G23=Feldnamen!$F$6),MATRICE_SUBV!$B$7,IF(AND(C23=Feldnamen!$B$4,G23=Feldnamen!$F$3),MATRICE_SUBV!$C$4,IF(AND(C23=Feldnamen!$B$4,G23=Feldnamen!$F$4),MATRICE_SUBV!$C$5,IF(AND(C23=Feldnamen!$B$4,G23=Feldnamen!$F$5),MATRICE_SUBV!$C$6,IF(AND(C23=Feldnamen!$B$4,G23=Feldnamen!$F$6),MATRICE_SUBV!$C$7,IF(AND(C23=Feldnamen!$B$5,G23=Feldnamen!$F$3),MATRICE_SUBV!$D$4,IF(AND(C23=Feldnamen!$B$5,G23=Feldnamen!$F$4),MATRICE_SUBV!$D$5,IF(AND(C23=Feldnamen!$B$5,G23=Feldnamen!$F$5),MATRICE_SUBV!$D$6,IF(AND(C23=Feldnamen!$B$5,G23=Feldnamen!$F$6),MATRICE_SUBV!$D$7,IF(AND(C23=Feldnamen!$B$6,G23=Feldnamen!$F$3),MATRICE_SUBV!$E$4,IF(AND(C23=Feldnamen!$B$6,G23=Feldnamen!$F$4),MATRICE_SUBV!$E$5,IF(AND(C23=Feldnamen!$B$6,G23=Feldnamen!$F$5),MATRICE_SUBV!$E$6,IF(AND(C23=Feldnamen!$B$6,G23=Feldnamen!$F$6),MATRICE_SUBV!$E$7,IF(AND(C23=Feldnamen!$B$7,G23=Feldnamen!$F$3),MATRICE_SUBV!$F$4,IF(AND(C23=Feldnamen!$B$7,G23=Feldnamen!$F$4),MATRICE_SUBV!$F$5,IF(AND(C23=Feldnamen!$B$7,G23=Feldnamen!$F$5),MATRICE_SUBV!$F$6,IF(AND(C23=Feldnamen!$B$7,G23=Feldnamen!$F$6),MATRICE_SUBV!$F$7,0))))))))))))))))))))</f>
        <v>0</v>
      </c>
      <c r="I23" s="398">
        <f t="shared" si="0"/>
        <v>0</v>
      </c>
      <c r="J23" s="399"/>
      <c r="K23" s="400">
        <f t="shared" si="3"/>
        <v>0</v>
      </c>
      <c r="L23" s="401">
        <f t="shared" si="1"/>
        <v>0</v>
      </c>
      <c r="M23" s="401">
        <f t="shared" si="2"/>
        <v>0</v>
      </c>
    </row>
    <row r="24" spans="1:13" ht="15" x14ac:dyDescent="0.2">
      <c r="A24" s="394">
        <v>19</v>
      </c>
      <c r="B24" s="395"/>
      <c r="C24" s="396"/>
      <c r="D24" s="396"/>
      <c r="E24" s="397"/>
      <c r="F24" s="397"/>
      <c r="G24" s="396" t="str">
        <f>IF(AND(F24=Feldnamen!$E$3,E24=Feldnamen!$D$3),Feldnamen!$F$3,IF(AND(F24=Feldnamen!$E$3,E24=Feldnamen!$D$4),Feldnamen!$F$3,IF(AND(F24=Feldnamen!$E$3,E24=Feldnamen!$D$5),Feldnamen!$F$4,IF(AND(F24=Feldnamen!$E$3,E24=Feldnamen!$D$6),Feldnamen!$F$5,IF(AND(F24=Feldnamen!$E$4,E24=Feldnamen!$D$3),Feldnamen!$F$3,IF(AND(F24=Feldnamen!$E$4,E24=Feldnamen!$D$4),Feldnamen!$F$4,IF(AND(F24=Feldnamen!$E$4,E24=Feldnamen!$D$5),Feldnamen!$F$5,IF(AND(F24=Feldnamen!$E$4,E24=Feldnamen!$D$6),Feldnamen!$F$6,IF(AND(F24=Feldnamen!$E$5,E24=Feldnamen!$D$3),Feldnamen!$F$3,IF(AND(F24=Feldnamen!$E$5,E24=Feldnamen!$D$4),Feldnamen!$F$4,IF(AND(F24=Feldnamen!$E$5,E24=Feldnamen!$D$5),Feldnamen!$F$5,IF(AND(F24=Feldnamen!$E$5,E24=Feldnamen!$D$6),Feldnamen!$F$6,IF(AND(F24=Feldnamen!$E$6,E24=Feldnamen!$D$3),Feldnamen!$F$4,IF(AND(F24=Feldnamen!$E$6,E24=Feldnamen!$D$4),Feldnamen!$F$4,IF(AND(F24=Feldnamen!$E$6,E24=Feldnamen!$D$5),Feldnamen!$F$5,IF(AND(F24=Feldnamen!$E$6,E24=Feldnamen!$D$6),Feldnamen!$F$6,IF(AND(F24=Feldnamen!$E$7,E24=Feldnamen!$D$3),Feldnamen!$F$5,IF(AND(F24=Feldnamen!$E$7,E24=Feldnamen!$D$4),Feldnamen!$F$5,IF(AND(F24=Feldnamen!$E$7,E24=Feldnamen!$D$5),Feldnamen!$F$6,IF(AND(F24=Feldnamen!$E$7,E24=Feldnamen!$D$6),Feldnamen!$F$6,""))))))))))))))))))))</f>
        <v/>
      </c>
      <c r="H24" s="398">
        <f>IF(AND(C24=Feldnamen!$B$3,G24=Feldnamen!$F$3),MATRICE_SUBV!$B$4,IF(AND(C24=Feldnamen!$B$3,G24=Feldnamen!$F$4),MATRICE_SUBV!$B$5,IF(AND(C24=Feldnamen!$B$3,G24=Feldnamen!$F$5),MATRICE_SUBV!$B$6,IF(AND(C24=Feldnamen!$B$3,G24=Feldnamen!$F$6),MATRICE_SUBV!$B$7,IF(AND(C24=Feldnamen!$B$4,G24=Feldnamen!$F$3),MATRICE_SUBV!$C$4,IF(AND(C24=Feldnamen!$B$4,G24=Feldnamen!$F$4),MATRICE_SUBV!$C$5,IF(AND(C24=Feldnamen!$B$4,G24=Feldnamen!$F$5),MATRICE_SUBV!$C$6,IF(AND(C24=Feldnamen!$B$4,G24=Feldnamen!$F$6),MATRICE_SUBV!$C$7,IF(AND(C24=Feldnamen!$B$5,G24=Feldnamen!$F$3),MATRICE_SUBV!$D$4,IF(AND(C24=Feldnamen!$B$5,G24=Feldnamen!$F$4),MATRICE_SUBV!$D$5,IF(AND(C24=Feldnamen!$B$5,G24=Feldnamen!$F$5),MATRICE_SUBV!$D$6,IF(AND(C24=Feldnamen!$B$5,G24=Feldnamen!$F$6),MATRICE_SUBV!$D$7,IF(AND(C24=Feldnamen!$B$6,G24=Feldnamen!$F$3),MATRICE_SUBV!$E$4,IF(AND(C24=Feldnamen!$B$6,G24=Feldnamen!$F$4),MATRICE_SUBV!$E$5,IF(AND(C24=Feldnamen!$B$6,G24=Feldnamen!$F$5),MATRICE_SUBV!$E$6,IF(AND(C24=Feldnamen!$B$6,G24=Feldnamen!$F$6),MATRICE_SUBV!$E$7,IF(AND(C24=Feldnamen!$B$7,G24=Feldnamen!$F$3),MATRICE_SUBV!$F$4,IF(AND(C24=Feldnamen!$B$7,G24=Feldnamen!$F$4),MATRICE_SUBV!$F$5,IF(AND(C24=Feldnamen!$B$7,G24=Feldnamen!$F$5),MATRICE_SUBV!$F$6,IF(AND(C24=Feldnamen!$B$7,G24=Feldnamen!$F$6),MATRICE_SUBV!$F$7,0))))))))))))))))))))</f>
        <v>0</v>
      </c>
      <c r="I24" s="398">
        <f t="shared" si="0"/>
        <v>0</v>
      </c>
      <c r="J24" s="399"/>
      <c r="K24" s="400">
        <f t="shared" si="3"/>
        <v>0</v>
      </c>
      <c r="L24" s="401">
        <f t="shared" si="1"/>
        <v>0</v>
      </c>
      <c r="M24" s="401">
        <f t="shared" si="2"/>
        <v>0</v>
      </c>
    </row>
    <row r="25" spans="1:13" ht="15" x14ac:dyDescent="0.2">
      <c r="A25" s="394">
        <v>20</v>
      </c>
      <c r="B25" s="395"/>
      <c r="C25" s="396"/>
      <c r="D25" s="396"/>
      <c r="E25" s="397"/>
      <c r="F25" s="397"/>
      <c r="G25" s="396" t="str">
        <f>IF(AND(F25=Feldnamen!$E$3,E25=Feldnamen!$D$3),Feldnamen!$F$3,IF(AND(F25=Feldnamen!$E$3,E25=Feldnamen!$D$4),Feldnamen!$F$3,IF(AND(F25=Feldnamen!$E$3,E25=Feldnamen!$D$5),Feldnamen!$F$4,IF(AND(F25=Feldnamen!$E$3,E25=Feldnamen!$D$6),Feldnamen!$F$5,IF(AND(F25=Feldnamen!$E$4,E25=Feldnamen!$D$3),Feldnamen!$F$3,IF(AND(F25=Feldnamen!$E$4,E25=Feldnamen!$D$4),Feldnamen!$F$4,IF(AND(F25=Feldnamen!$E$4,E25=Feldnamen!$D$5),Feldnamen!$F$5,IF(AND(F25=Feldnamen!$E$4,E25=Feldnamen!$D$6),Feldnamen!$F$6,IF(AND(F25=Feldnamen!$E$5,E25=Feldnamen!$D$3),Feldnamen!$F$3,IF(AND(F25=Feldnamen!$E$5,E25=Feldnamen!$D$4),Feldnamen!$F$4,IF(AND(F25=Feldnamen!$E$5,E25=Feldnamen!$D$5),Feldnamen!$F$5,IF(AND(F25=Feldnamen!$E$5,E25=Feldnamen!$D$6),Feldnamen!$F$6,IF(AND(F25=Feldnamen!$E$6,E25=Feldnamen!$D$3),Feldnamen!$F$4,IF(AND(F25=Feldnamen!$E$6,E25=Feldnamen!$D$4),Feldnamen!$F$4,IF(AND(F25=Feldnamen!$E$6,E25=Feldnamen!$D$5),Feldnamen!$F$5,IF(AND(F25=Feldnamen!$E$6,E25=Feldnamen!$D$6),Feldnamen!$F$6,IF(AND(F25=Feldnamen!$E$7,E25=Feldnamen!$D$3),Feldnamen!$F$5,IF(AND(F25=Feldnamen!$E$7,E25=Feldnamen!$D$4),Feldnamen!$F$5,IF(AND(F25=Feldnamen!$E$7,E25=Feldnamen!$D$5),Feldnamen!$F$6,IF(AND(F25=Feldnamen!$E$7,E25=Feldnamen!$D$6),Feldnamen!$F$6,""))))))))))))))))))))</f>
        <v/>
      </c>
      <c r="H25" s="398">
        <f>IF(AND(C25=Feldnamen!$B$3,G25=Feldnamen!$F$3),MATRICE_SUBV!$B$4,IF(AND(C25=Feldnamen!$B$3,G25=Feldnamen!$F$4),MATRICE_SUBV!$B$5,IF(AND(C25=Feldnamen!$B$3,G25=Feldnamen!$F$5),MATRICE_SUBV!$B$6,IF(AND(C25=Feldnamen!$B$3,G25=Feldnamen!$F$6),MATRICE_SUBV!$B$7,IF(AND(C25=Feldnamen!$B$4,G25=Feldnamen!$F$3),MATRICE_SUBV!$C$4,IF(AND(C25=Feldnamen!$B$4,G25=Feldnamen!$F$4),MATRICE_SUBV!$C$5,IF(AND(C25=Feldnamen!$B$4,G25=Feldnamen!$F$5),MATRICE_SUBV!$C$6,IF(AND(C25=Feldnamen!$B$4,G25=Feldnamen!$F$6),MATRICE_SUBV!$C$7,IF(AND(C25=Feldnamen!$B$5,G25=Feldnamen!$F$3),MATRICE_SUBV!$D$4,IF(AND(C25=Feldnamen!$B$5,G25=Feldnamen!$F$4),MATRICE_SUBV!$D$5,IF(AND(C25=Feldnamen!$B$5,G25=Feldnamen!$F$5),MATRICE_SUBV!$D$6,IF(AND(C25=Feldnamen!$B$5,G25=Feldnamen!$F$6),MATRICE_SUBV!$D$7,IF(AND(C25=Feldnamen!$B$6,G25=Feldnamen!$F$3),MATRICE_SUBV!$E$4,IF(AND(C25=Feldnamen!$B$6,G25=Feldnamen!$F$4),MATRICE_SUBV!$E$5,IF(AND(C25=Feldnamen!$B$6,G25=Feldnamen!$F$5),MATRICE_SUBV!$E$6,IF(AND(C25=Feldnamen!$B$6,G25=Feldnamen!$F$6),MATRICE_SUBV!$E$7,IF(AND(C25=Feldnamen!$B$7,G25=Feldnamen!$F$3),MATRICE_SUBV!$F$4,IF(AND(C25=Feldnamen!$B$7,G25=Feldnamen!$F$4),MATRICE_SUBV!$F$5,IF(AND(C25=Feldnamen!$B$7,G25=Feldnamen!$F$5),MATRICE_SUBV!$F$6,IF(AND(C25=Feldnamen!$B$7,G25=Feldnamen!$F$6),MATRICE_SUBV!$F$7,0))))))))))))))))))))</f>
        <v>0</v>
      </c>
      <c r="I25" s="398">
        <f t="shared" si="0"/>
        <v>0</v>
      </c>
      <c r="J25" s="399"/>
      <c r="K25" s="400">
        <f t="shared" si="3"/>
        <v>0</v>
      </c>
      <c r="L25" s="401">
        <f t="shared" si="1"/>
        <v>0</v>
      </c>
      <c r="M25" s="401">
        <f t="shared" si="2"/>
        <v>0</v>
      </c>
    </row>
    <row r="26" spans="1:13" ht="15" x14ac:dyDescent="0.2">
      <c r="A26" s="394">
        <v>21</v>
      </c>
      <c r="B26" s="395"/>
      <c r="C26" s="396"/>
      <c r="D26" s="396"/>
      <c r="E26" s="397"/>
      <c r="F26" s="397"/>
      <c r="G26" s="396" t="str">
        <f>IF(AND(F26=Feldnamen!$E$3,E26=Feldnamen!$D$3),Feldnamen!$F$3,IF(AND(F26=Feldnamen!$E$3,E26=Feldnamen!$D$4),Feldnamen!$F$3,IF(AND(F26=Feldnamen!$E$3,E26=Feldnamen!$D$5),Feldnamen!$F$4,IF(AND(F26=Feldnamen!$E$3,E26=Feldnamen!$D$6),Feldnamen!$F$5,IF(AND(F26=Feldnamen!$E$4,E26=Feldnamen!$D$3),Feldnamen!$F$3,IF(AND(F26=Feldnamen!$E$4,E26=Feldnamen!$D$4),Feldnamen!$F$4,IF(AND(F26=Feldnamen!$E$4,E26=Feldnamen!$D$5),Feldnamen!$F$5,IF(AND(F26=Feldnamen!$E$4,E26=Feldnamen!$D$6),Feldnamen!$F$6,IF(AND(F26=Feldnamen!$E$5,E26=Feldnamen!$D$3),Feldnamen!$F$3,IF(AND(F26=Feldnamen!$E$5,E26=Feldnamen!$D$4),Feldnamen!$F$4,IF(AND(F26=Feldnamen!$E$5,E26=Feldnamen!$D$5),Feldnamen!$F$5,IF(AND(F26=Feldnamen!$E$5,E26=Feldnamen!$D$6),Feldnamen!$F$6,IF(AND(F26=Feldnamen!$E$6,E26=Feldnamen!$D$3),Feldnamen!$F$4,IF(AND(F26=Feldnamen!$E$6,E26=Feldnamen!$D$4),Feldnamen!$F$4,IF(AND(F26=Feldnamen!$E$6,E26=Feldnamen!$D$5),Feldnamen!$F$5,IF(AND(F26=Feldnamen!$E$6,E26=Feldnamen!$D$6),Feldnamen!$F$6,IF(AND(F26=Feldnamen!$E$7,E26=Feldnamen!$D$3),Feldnamen!$F$5,IF(AND(F26=Feldnamen!$E$7,E26=Feldnamen!$D$4),Feldnamen!$F$5,IF(AND(F26=Feldnamen!$E$7,E26=Feldnamen!$D$5),Feldnamen!$F$6,IF(AND(F26=Feldnamen!$E$7,E26=Feldnamen!$D$6),Feldnamen!$F$6,""))))))))))))))))))))</f>
        <v/>
      </c>
      <c r="H26" s="398">
        <f>IF(AND(C26=Feldnamen!$B$3,G26=Feldnamen!$F$3),MATRICE_SUBV!$B$4,IF(AND(C26=Feldnamen!$B$3,G26=Feldnamen!$F$4),MATRICE_SUBV!$B$5,IF(AND(C26=Feldnamen!$B$3,G26=Feldnamen!$F$5),MATRICE_SUBV!$B$6,IF(AND(C26=Feldnamen!$B$3,G26=Feldnamen!$F$6),MATRICE_SUBV!$B$7,IF(AND(C26=Feldnamen!$B$4,G26=Feldnamen!$F$3),MATRICE_SUBV!$C$4,IF(AND(C26=Feldnamen!$B$4,G26=Feldnamen!$F$4),MATRICE_SUBV!$C$5,IF(AND(C26=Feldnamen!$B$4,G26=Feldnamen!$F$5),MATRICE_SUBV!$C$6,IF(AND(C26=Feldnamen!$B$4,G26=Feldnamen!$F$6),MATRICE_SUBV!$C$7,IF(AND(C26=Feldnamen!$B$5,G26=Feldnamen!$F$3),MATRICE_SUBV!$D$4,IF(AND(C26=Feldnamen!$B$5,G26=Feldnamen!$F$4),MATRICE_SUBV!$D$5,IF(AND(C26=Feldnamen!$B$5,G26=Feldnamen!$F$5),MATRICE_SUBV!$D$6,IF(AND(C26=Feldnamen!$B$5,G26=Feldnamen!$F$6),MATRICE_SUBV!$D$7,IF(AND(C26=Feldnamen!$B$6,G26=Feldnamen!$F$3),MATRICE_SUBV!$E$4,IF(AND(C26=Feldnamen!$B$6,G26=Feldnamen!$F$4),MATRICE_SUBV!$E$5,IF(AND(C26=Feldnamen!$B$6,G26=Feldnamen!$F$5),MATRICE_SUBV!$E$6,IF(AND(C26=Feldnamen!$B$6,G26=Feldnamen!$F$6),MATRICE_SUBV!$E$7,IF(AND(C26=Feldnamen!$B$7,G26=Feldnamen!$F$3),MATRICE_SUBV!$F$4,IF(AND(C26=Feldnamen!$B$7,G26=Feldnamen!$F$4),MATRICE_SUBV!$F$5,IF(AND(C26=Feldnamen!$B$7,G26=Feldnamen!$F$5),MATRICE_SUBV!$F$6,IF(AND(C26=Feldnamen!$B$7,G26=Feldnamen!$F$6),MATRICE_SUBV!$F$7,0))))))))))))))))))))</f>
        <v>0</v>
      </c>
      <c r="I26" s="398">
        <f t="shared" si="0"/>
        <v>0</v>
      </c>
      <c r="J26" s="399"/>
      <c r="K26" s="400">
        <f t="shared" si="3"/>
        <v>0</v>
      </c>
      <c r="L26" s="401">
        <f t="shared" si="1"/>
        <v>0</v>
      </c>
      <c r="M26" s="401">
        <f t="shared" si="2"/>
        <v>0</v>
      </c>
    </row>
    <row r="27" spans="1:13" ht="15" x14ac:dyDescent="0.2">
      <c r="A27" s="394">
        <v>22</v>
      </c>
      <c r="B27" s="395"/>
      <c r="C27" s="396"/>
      <c r="D27" s="396"/>
      <c r="E27" s="397"/>
      <c r="F27" s="397"/>
      <c r="G27" s="396" t="str">
        <f>IF(AND(F27=Feldnamen!$E$3,E27=Feldnamen!$D$3),Feldnamen!$F$3,IF(AND(F27=Feldnamen!$E$3,E27=Feldnamen!$D$4),Feldnamen!$F$3,IF(AND(F27=Feldnamen!$E$3,E27=Feldnamen!$D$5),Feldnamen!$F$4,IF(AND(F27=Feldnamen!$E$3,E27=Feldnamen!$D$6),Feldnamen!$F$5,IF(AND(F27=Feldnamen!$E$4,E27=Feldnamen!$D$3),Feldnamen!$F$3,IF(AND(F27=Feldnamen!$E$4,E27=Feldnamen!$D$4),Feldnamen!$F$4,IF(AND(F27=Feldnamen!$E$4,E27=Feldnamen!$D$5),Feldnamen!$F$5,IF(AND(F27=Feldnamen!$E$4,E27=Feldnamen!$D$6),Feldnamen!$F$6,IF(AND(F27=Feldnamen!$E$5,E27=Feldnamen!$D$3),Feldnamen!$F$3,IF(AND(F27=Feldnamen!$E$5,E27=Feldnamen!$D$4),Feldnamen!$F$4,IF(AND(F27=Feldnamen!$E$5,E27=Feldnamen!$D$5),Feldnamen!$F$5,IF(AND(F27=Feldnamen!$E$5,E27=Feldnamen!$D$6),Feldnamen!$F$6,IF(AND(F27=Feldnamen!$E$6,E27=Feldnamen!$D$3),Feldnamen!$F$4,IF(AND(F27=Feldnamen!$E$6,E27=Feldnamen!$D$4),Feldnamen!$F$4,IF(AND(F27=Feldnamen!$E$6,E27=Feldnamen!$D$5),Feldnamen!$F$5,IF(AND(F27=Feldnamen!$E$6,E27=Feldnamen!$D$6),Feldnamen!$F$6,IF(AND(F27=Feldnamen!$E$7,E27=Feldnamen!$D$3),Feldnamen!$F$5,IF(AND(F27=Feldnamen!$E$7,E27=Feldnamen!$D$4),Feldnamen!$F$5,IF(AND(F27=Feldnamen!$E$7,E27=Feldnamen!$D$5),Feldnamen!$F$6,IF(AND(F27=Feldnamen!$E$7,E27=Feldnamen!$D$6),Feldnamen!$F$6,""))))))))))))))))))))</f>
        <v/>
      </c>
      <c r="H27" s="398">
        <f>IF(AND(C27=Feldnamen!$B$3,G27=Feldnamen!$F$3),MATRICE_SUBV!$B$4,IF(AND(C27=Feldnamen!$B$3,G27=Feldnamen!$F$4),MATRICE_SUBV!$B$5,IF(AND(C27=Feldnamen!$B$3,G27=Feldnamen!$F$5),MATRICE_SUBV!$B$6,IF(AND(C27=Feldnamen!$B$3,G27=Feldnamen!$F$6),MATRICE_SUBV!$B$7,IF(AND(C27=Feldnamen!$B$4,G27=Feldnamen!$F$3),MATRICE_SUBV!$C$4,IF(AND(C27=Feldnamen!$B$4,G27=Feldnamen!$F$4),MATRICE_SUBV!$C$5,IF(AND(C27=Feldnamen!$B$4,G27=Feldnamen!$F$5),MATRICE_SUBV!$C$6,IF(AND(C27=Feldnamen!$B$4,G27=Feldnamen!$F$6),MATRICE_SUBV!$C$7,IF(AND(C27=Feldnamen!$B$5,G27=Feldnamen!$F$3),MATRICE_SUBV!$D$4,IF(AND(C27=Feldnamen!$B$5,G27=Feldnamen!$F$4),MATRICE_SUBV!$D$5,IF(AND(C27=Feldnamen!$B$5,G27=Feldnamen!$F$5),MATRICE_SUBV!$D$6,IF(AND(C27=Feldnamen!$B$5,G27=Feldnamen!$F$6),MATRICE_SUBV!$D$7,IF(AND(C27=Feldnamen!$B$6,G27=Feldnamen!$F$3),MATRICE_SUBV!$E$4,IF(AND(C27=Feldnamen!$B$6,G27=Feldnamen!$F$4),MATRICE_SUBV!$E$5,IF(AND(C27=Feldnamen!$B$6,G27=Feldnamen!$F$5),MATRICE_SUBV!$E$6,IF(AND(C27=Feldnamen!$B$6,G27=Feldnamen!$F$6),MATRICE_SUBV!$E$7,IF(AND(C27=Feldnamen!$B$7,G27=Feldnamen!$F$3),MATRICE_SUBV!$F$4,IF(AND(C27=Feldnamen!$B$7,G27=Feldnamen!$F$4),MATRICE_SUBV!$F$5,IF(AND(C27=Feldnamen!$B$7,G27=Feldnamen!$F$5),MATRICE_SUBV!$F$6,IF(AND(C27=Feldnamen!$B$7,G27=Feldnamen!$F$6),MATRICE_SUBV!$F$7,0))))))))))))))))))))</f>
        <v>0</v>
      </c>
      <c r="I27" s="398">
        <f t="shared" si="0"/>
        <v>0</v>
      </c>
      <c r="J27" s="399"/>
      <c r="K27" s="400">
        <f t="shared" si="3"/>
        <v>0</v>
      </c>
      <c r="L27" s="401">
        <f t="shared" si="1"/>
        <v>0</v>
      </c>
      <c r="M27" s="401">
        <f t="shared" si="2"/>
        <v>0</v>
      </c>
    </row>
    <row r="28" spans="1:13" ht="15" x14ac:dyDescent="0.2">
      <c r="A28" s="394">
        <v>23</v>
      </c>
      <c r="B28" s="395"/>
      <c r="C28" s="396"/>
      <c r="D28" s="396"/>
      <c r="E28" s="397"/>
      <c r="F28" s="397"/>
      <c r="G28" s="396" t="str">
        <f>IF(AND(F28=Feldnamen!$E$3,E28=Feldnamen!$D$3),Feldnamen!$F$3,IF(AND(F28=Feldnamen!$E$3,E28=Feldnamen!$D$4),Feldnamen!$F$3,IF(AND(F28=Feldnamen!$E$3,E28=Feldnamen!$D$5),Feldnamen!$F$4,IF(AND(F28=Feldnamen!$E$3,E28=Feldnamen!$D$6),Feldnamen!$F$5,IF(AND(F28=Feldnamen!$E$4,E28=Feldnamen!$D$3),Feldnamen!$F$3,IF(AND(F28=Feldnamen!$E$4,E28=Feldnamen!$D$4),Feldnamen!$F$4,IF(AND(F28=Feldnamen!$E$4,E28=Feldnamen!$D$5),Feldnamen!$F$5,IF(AND(F28=Feldnamen!$E$4,E28=Feldnamen!$D$6),Feldnamen!$F$6,IF(AND(F28=Feldnamen!$E$5,E28=Feldnamen!$D$3),Feldnamen!$F$3,IF(AND(F28=Feldnamen!$E$5,E28=Feldnamen!$D$4),Feldnamen!$F$4,IF(AND(F28=Feldnamen!$E$5,E28=Feldnamen!$D$5),Feldnamen!$F$5,IF(AND(F28=Feldnamen!$E$5,E28=Feldnamen!$D$6),Feldnamen!$F$6,IF(AND(F28=Feldnamen!$E$6,E28=Feldnamen!$D$3),Feldnamen!$F$4,IF(AND(F28=Feldnamen!$E$6,E28=Feldnamen!$D$4),Feldnamen!$F$4,IF(AND(F28=Feldnamen!$E$6,E28=Feldnamen!$D$5),Feldnamen!$F$5,IF(AND(F28=Feldnamen!$E$6,E28=Feldnamen!$D$6),Feldnamen!$F$6,IF(AND(F28=Feldnamen!$E$7,E28=Feldnamen!$D$3),Feldnamen!$F$5,IF(AND(F28=Feldnamen!$E$7,E28=Feldnamen!$D$4),Feldnamen!$F$5,IF(AND(F28=Feldnamen!$E$7,E28=Feldnamen!$D$5),Feldnamen!$F$6,IF(AND(F28=Feldnamen!$E$7,E28=Feldnamen!$D$6),Feldnamen!$F$6,""))))))))))))))))))))</f>
        <v/>
      </c>
      <c r="H28" s="398">
        <f>IF(AND(C28=Feldnamen!$B$3,G28=Feldnamen!$F$3),MATRICE_SUBV!$B$4,IF(AND(C28=Feldnamen!$B$3,G28=Feldnamen!$F$4),MATRICE_SUBV!$B$5,IF(AND(C28=Feldnamen!$B$3,G28=Feldnamen!$F$5),MATRICE_SUBV!$B$6,IF(AND(C28=Feldnamen!$B$3,G28=Feldnamen!$F$6),MATRICE_SUBV!$B$7,IF(AND(C28=Feldnamen!$B$4,G28=Feldnamen!$F$3),MATRICE_SUBV!$C$4,IF(AND(C28=Feldnamen!$B$4,G28=Feldnamen!$F$4),MATRICE_SUBV!$C$5,IF(AND(C28=Feldnamen!$B$4,G28=Feldnamen!$F$5),MATRICE_SUBV!$C$6,IF(AND(C28=Feldnamen!$B$4,G28=Feldnamen!$F$6),MATRICE_SUBV!$C$7,IF(AND(C28=Feldnamen!$B$5,G28=Feldnamen!$F$3),MATRICE_SUBV!$D$4,IF(AND(C28=Feldnamen!$B$5,G28=Feldnamen!$F$4),MATRICE_SUBV!$D$5,IF(AND(C28=Feldnamen!$B$5,G28=Feldnamen!$F$5),MATRICE_SUBV!$D$6,IF(AND(C28=Feldnamen!$B$5,G28=Feldnamen!$F$6),MATRICE_SUBV!$D$7,IF(AND(C28=Feldnamen!$B$6,G28=Feldnamen!$F$3),MATRICE_SUBV!$E$4,IF(AND(C28=Feldnamen!$B$6,G28=Feldnamen!$F$4),MATRICE_SUBV!$E$5,IF(AND(C28=Feldnamen!$B$6,G28=Feldnamen!$F$5),MATRICE_SUBV!$E$6,IF(AND(C28=Feldnamen!$B$6,G28=Feldnamen!$F$6),MATRICE_SUBV!$E$7,IF(AND(C28=Feldnamen!$B$7,G28=Feldnamen!$F$3),MATRICE_SUBV!$F$4,IF(AND(C28=Feldnamen!$B$7,G28=Feldnamen!$F$4),MATRICE_SUBV!$F$5,IF(AND(C28=Feldnamen!$B$7,G28=Feldnamen!$F$5),MATRICE_SUBV!$F$6,IF(AND(C28=Feldnamen!$B$7,G28=Feldnamen!$F$6),MATRICE_SUBV!$F$7,0))))))))))))))))))))</f>
        <v>0</v>
      </c>
      <c r="I28" s="398">
        <f t="shared" si="0"/>
        <v>0</v>
      </c>
      <c r="J28" s="399"/>
      <c r="K28" s="400">
        <f t="shared" si="3"/>
        <v>0</v>
      </c>
      <c r="L28" s="401">
        <f t="shared" si="1"/>
        <v>0</v>
      </c>
      <c r="M28" s="401">
        <f t="shared" si="2"/>
        <v>0</v>
      </c>
    </row>
    <row r="29" spans="1:13" ht="15" x14ac:dyDescent="0.2">
      <c r="A29" s="394">
        <v>24</v>
      </c>
      <c r="B29" s="395"/>
      <c r="C29" s="396"/>
      <c r="D29" s="396"/>
      <c r="E29" s="397"/>
      <c r="F29" s="397"/>
      <c r="G29" s="396" t="str">
        <f>IF(AND(F29=Feldnamen!$E$3,E29=Feldnamen!$D$3),Feldnamen!$F$3,IF(AND(F29=Feldnamen!$E$3,E29=Feldnamen!$D$4),Feldnamen!$F$3,IF(AND(F29=Feldnamen!$E$3,E29=Feldnamen!$D$5),Feldnamen!$F$4,IF(AND(F29=Feldnamen!$E$3,E29=Feldnamen!$D$6),Feldnamen!$F$5,IF(AND(F29=Feldnamen!$E$4,E29=Feldnamen!$D$3),Feldnamen!$F$3,IF(AND(F29=Feldnamen!$E$4,E29=Feldnamen!$D$4),Feldnamen!$F$4,IF(AND(F29=Feldnamen!$E$4,E29=Feldnamen!$D$5),Feldnamen!$F$5,IF(AND(F29=Feldnamen!$E$4,E29=Feldnamen!$D$6),Feldnamen!$F$6,IF(AND(F29=Feldnamen!$E$5,E29=Feldnamen!$D$3),Feldnamen!$F$3,IF(AND(F29=Feldnamen!$E$5,E29=Feldnamen!$D$4),Feldnamen!$F$4,IF(AND(F29=Feldnamen!$E$5,E29=Feldnamen!$D$5),Feldnamen!$F$5,IF(AND(F29=Feldnamen!$E$5,E29=Feldnamen!$D$6),Feldnamen!$F$6,IF(AND(F29=Feldnamen!$E$6,E29=Feldnamen!$D$3),Feldnamen!$F$4,IF(AND(F29=Feldnamen!$E$6,E29=Feldnamen!$D$4),Feldnamen!$F$4,IF(AND(F29=Feldnamen!$E$6,E29=Feldnamen!$D$5),Feldnamen!$F$5,IF(AND(F29=Feldnamen!$E$6,E29=Feldnamen!$D$6),Feldnamen!$F$6,IF(AND(F29=Feldnamen!$E$7,E29=Feldnamen!$D$3),Feldnamen!$F$5,IF(AND(F29=Feldnamen!$E$7,E29=Feldnamen!$D$4),Feldnamen!$F$5,IF(AND(F29=Feldnamen!$E$7,E29=Feldnamen!$D$5),Feldnamen!$F$6,IF(AND(F29=Feldnamen!$E$7,E29=Feldnamen!$D$6),Feldnamen!$F$6,""))))))))))))))))))))</f>
        <v/>
      </c>
      <c r="H29" s="398">
        <f>IF(AND(C29=Feldnamen!$B$3,G29=Feldnamen!$F$3),MATRICE_SUBV!$B$4,IF(AND(C29=Feldnamen!$B$3,G29=Feldnamen!$F$4),MATRICE_SUBV!$B$5,IF(AND(C29=Feldnamen!$B$3,G29=Feldnamen!$F$5),MATRICE_SUBV!$B$6,IF(AND(C29=Feldnamen!$B$3,G29=Feldnamen!$F$6),MATRICE_SUBV!$B$7,IF(AND(C29=Feldnamen!$B$4,G29=Feldnamen!$F$3),MATRICE_SUBV!$C$4,IF(AND(C29=Feldnamen!$B$4,G29=Feldnamen!$F$4),MATRICE_SUBV!$C$5,IF(AND(C29=Feldnamen!$B$4,G29=Feldnamen!$F$5),MATRICE_SUBV!$C$6,IF(AND(C29=Feldnamen!$B$4,G29=Feldnamen!$F$6),MATRICE_SUBV!$C$7,IF(AND(C29=Feldnamen!$B$5,G29=Feldnamen!$F$3),MATRICE_SUBV!$D$4,IF(AND(C29=Feldnamen!$B$5,G29=Feldnamen!$F$4),MATRICE_SUBV!$D$5,IF(AND(C29=Feldnamen!$B$5,G29=Feldnamen!$F$5),MATRICE_SUBV!$D$6,IF(AND(C29=Feldnamen!$B$5,G29=Feldnamen!$F$6),MATRICE_SUBV!$D$7,IF(AND(C29=Feldnamen!$B$6,G29=Feldnamen!$F$3),MATRICE_SUBV!$E$4,IF(AND(C29=Feldnamen!$B$6,G29=Feldnamen!$F$4),MATRICE_SUBV!$E$5,IF(AND(C29=Feldnamen!$B$6,G29=Feldnamen!$F$5),MATRICE_SUBV!$E$6,IF(AND(C29=Feldnamen!$B$6,G29=Feldnamen!$F$6),MATRICE_SUBV!$E$7,IF(AND(C29=Feldnamen!$B$7,G29=Feldnamen!$F$3),MATRICE_SUBV!$F$4,IF(AND(C29=Feldnamen!$B$7,G29=Feldnamen!$F$4),MATRICE_SUBV!$F$5,IF(AND(C29=Feldnamen!$B$7,G29=Feldnamen!$F$5),MATRICE_SUBV!$F$6,IF(AND(C29=Feldnamen!$B$7,G29=Feldnamen!$F$6),MATRICE_SUBV!$F$7,0))))))))))))))))))))</f>
        <v>0</v>
      </c>
      <c r="I29" s="398">
        <f t="shared" si="0"/>
        <v>0</v>
      </c>
      <c r="J29" s="399"/>
      <c r="K29" s="400">
        <f t="shared" si="3"/>
        <v>0</v>
      </c>
      <c r="L29" s="401">
        <f t="shared" si="1"/>
        <v>0</v>
      </c>
      <c r="M29" s="401">
        <f t="shared" si="2"/>
        <v>0</v>
      </c>
    </row>
    <row r="30" spans="1:13" ht="15" x14ac:dyDescent="0.2">
      <c r="A30" s="394">
        <v>25</v>
      </c>
      <c r="B30" s="395"/>
      <c r="C30" s="396"/>
      <c r="D30" s="396"/>
      <c r="E30" s="397"/>
      <c r="F30" s="397"/>
      <c r="G30" s="396" t="str">
        <f>IF(AND(F30=Feldnamen!$E$3,E30=Feldnamen!$D$3),Feldnamen!$F$3,IF(AND(F30=Feldnamen!$E$3,E30=Feldnamen!$D$4),Feldnamen!$F$3,IF(AND(F30=Feldnamen!$E$3,E30=Feldnamen!$D$5),Feldnamen!$F$4,IF(AND(F30=Feldnamen!$E$3,E30=Feldnamen!$D$6),Feldnamen!$F$5,IF(AND(F30=Feldnamen!$E$4,E30=Feldnamen!$D$3),Feldnamen!$F$3,IF(AND(F30=Feldnamen!$E$4,E30=Feldnamen!$D$4),Feldnamen!$F$4,IF(AND(F30=Feldnamen!$E$4,E30=Feldnamen!$D$5),Feldnamen!$F$5,IF(AND(F30=Feldnamen!$E$4,E30=Feldnamen!$D$6),Feldnamen!$F$6,IF(AND(F30=Feldnamen!$E$5,E30=Feldnamen!$D$3),Feldnamen!$F$3,IF(AND(F30=Feldnamen!$E$5,E30=Feldnamen!$D$4),Feldnamen!$F$4,IF(AND(F30=Feldnamen!$E$5,E30=Feldnamen!$D$5),Feldnamen!$F$5,IF(AND(F30=Feldnamen!$E$5,E30=Feldnamen!$D$6),Feldnamen!$F$6,IF(AND(F30=Feldnamen!$E$6,E30=Feldnamen!$D$3),Feldnamen!$F$4,IF(AND(F30=Feldnamen!$E$6,E30=Feldnamen!$D$4),Feldnamen!$F$4,IF(AND(F30=Feldnamen!$E$6,E30=Feldnamen!$D$5),Feldnamen!$F$5,IF(AND(F30=Feldnamen!$E$6,E30=Feldnamen!$D$6),Feldnamen!$F$6,IF(AND(F30=Feldnamen!$E$7,E30=Feldnamen!$D$3),Feldnamen!$F$5,IF(AND(F30=Feldnamen!$E$7,E30=Feldnamen!$D$4),Feldnamen!$F$5,IF(AND(F30=Feldnamen!$E$7,E30=Feldnamen!$D$5),Feldnamen!$F$6,IF(AND(F30=Feldnamen!$E$7,E30=Feldnamen!$D$6),Feldnamen!$F$6,""))))))))))))))))))))</f>
        <v/>
      </c>
      <c r="H30" s="398">
        <f>IF(AND(C30=Feldnamen!$B$3,G30=Feldnamen!$F$3),MATRICE_SUBV!$B$4,IF(AND(C30=Feldnamen!$B$3,G30=Feldnamen!$F$4),MATRICE_SUBV!$B$5,IF(AND(C30=Feldnamen!$B$3,G30=Feldnamen!$F$5),MATRICE_SUBV!$B$6,IF(AND(C30=Feldnamen!$B$3,G30=Feldnamen!$F$6),MATRICE_SUBV!$B$7,IF(AND(C30=Feldnamen!$B$4,G30=Feldnamen!$F$3),MATRICE_SUBV!$C$4,IF(AND(C30=Feldnamen!$B$4,G30=Feldnamen!$F$4),MATRICE_SUBV!$C$5,IF(AND(C30=Feldnamen!$B$4,G30=Feldnamen!$F$5),MATRICE_SUBV!$C$6,IF(AND(C30=Feldnamen!$B$4,G30=Feldnamen!$F$6),MATRICE_SUBV!$C$7,IF(AND(C30=Feldnamen!$B$5,G30=Feldnamen!$F$3),MATRICE_SUBV!$D$4,IF(AND(C30=Feldnamen!$B$5,G30=Feldnamen!$F$4),MATRICE_SUBV!$D$5,IF(AND(C30=Feldnamen!$B$5,G30=Feldnamen!$F$5),MATRICE_SUBV!$D$6,IF(AND(C30=Feldnamen!$B$5,G30=Feldnamen!$F$6),MATRICE_SUBV!$D$7,IF(AND(C30=Feldnamen!$B$6,G30=Feldnamen!$F$3),MATRICE_SUBV!$E$4,IF(AND(C30=Feldnamen!$B$6,G30=Feldnamen!$F$4),MATRICE_SUBV!$E$5,IF(AND(C30=Feldnamen!$B$6,G30=Feldnamen!$F$5),MATRICE_SUBV!$E$6,IF(AND(C30=Feldnamen!$B$6,G30=Feldnamen!$F$6),MATRICE_SUBV!$E$7,IF(AND(C30=Feldnamen!$B$7,G30=Feldnamen!$F$3),MATRICE_SUBV!$F$4,IF(AND(C30=Feldnamen!$B$7,G30=Feldnamen!$F$4),MATRICE_SUBV!$F$5,IF(AND(C30=Feldnamen!$B$7,G30=Feldnamen!$F$5),MATRICE_SUBV!$F$6,IF(AND(C30=Feldnamen!$B$7,G30=Feldnamen!$F$6),MATRICE_SUBV!$F$7,0))))))))))))))))))))</f>
        <v>0</v>
      </c>
      <c r="I30" s="398">
        <f t="shared" si="0"/>
        <v>0</v>
      </c>
      <c r="J30" s="399"/>
      <c r="K30" s="400">
        <f t="shared" si="3"/>
        <v>0</v>
      </c>
      <c r="L30" s="401">
        <f t="shared" si="1"/>
        <v>0</v>
      </c>
      <c r="M30" s="401">
        <f t="shared" si="2"/>
        <v>0</v>
      </c>
    </row>
    <row r="31" spans="1:13" ht="15" x14ac:dyDescent="0.2">
      <c r="A31" s="394">
        <v>26</v>
      </c>
      <c r="B31" s="395"/>
      <c r="C31" s="396"/>
      <c r="D31" s="396"/>
      <c r="E31" s="397"/>
      <c r="F31" s="397"/>
      <c r="G31" s="396" t="str">
        <f>IF(AND(F31=Feldnamen!$E$3,E31=Feldnamen!$D$3),Feldnamen!$F$3,IF(AND(F31=Feldnamen!$E$3,E31=Feldnamen!$D$4),Feldnamen!$F$3,IF(AND(F31=Feldnamen!$E$3,E31=Feldnamen!$D$5),Feldnamen!$F$4,IF(AND(F31=Feldnamen!$E$3,E31=Feldnamen!$D$6),Feldnamen!$F$5,IF(AND(F31=Feldnamen!$E$4,E31=Feldnamen!$D$3),Feldnamen!$F$3,IF(AND(F31=Feldnamen!$E$4,E31=Feldnamen!$D$4),Feldnamen!$F$4,IF(AND(F31=Feldnamen!$E$4,E31=Feldnamen!$D$5),Feldnamen!$F$5,IF(AND(F31=Feldnamen!$E$4,E31=Feldnamen!$D$6),Feldnamen!$F$6,IF(AND(F31=Feldnamen!$E$5,E31=Feldnamen!$D$3),Feldnamen!$F$3,IF(AND(F31=Feldnamen!$E$5,E31=Feldnamen!$D$4),Feldnamen!$F$4,IF(AND(F31=Feldnamen!$E$5,E31=Feldnamen!$D$5),Feldnamen!$F$5,IF(AND(F31=Feldnamen!$E$5,E31=Feldnamen!$D$6),Feldnamen!$F$6,IF(AND(F31=Feldnamen!$E$6,E31=Feldnamen!$D$3),Feldnamen!$F$4,IF(AND(F31=Feldnamen!$E$6,E31=Feldnamen!$D$4),Feldnamen!$F$4,IF(AND(F31=Feldnamen!$E$6,E31=Feldnamen!$D$5),Feldnamen!$F$5,IF(AND(F31=Feldnamen!$E$6,E31=Feldnamen!$D$6),Feldnamen!$F$6,IF(AND(F31=Feldnamen!$E$7,E31=Feldnamen!$D$3),Feldnamen!$F$5,IF(AND(F31=Feldnamen!$E$7,E31=Feldnamen!$D$4),Feldnamen!$F$5,IF(AND(F31=Feldnamen!$E$7,E31=Feldnamen!$D$5),Feldnamen!$F$6,IF(AND(F31=Feldnamen!$E$7,E31=Feldnamen!$D$6),Feldnamen!$F$6,""))))))))))))))))))))</f>
        <v/>
      </c>
      <c r="H31" s="398">
        <f>IF(AND(C31=Feldnamen!$B$3,G31=Feldnamen!$F$3),MATRICE_SUBV!$B$4,IF(AND(C31=Feldnamen!$B$3,G31=Feldnamen!$F$4),MATRICE_SUBV!$B$5,IF(AND(C31=Feldnamen!$B$3,G31=Feldnamen!$F$5),MATRICE_SUBV!$B$6,IF(AND(C31=Feldnamen!$B$3,G31=Feldnamen!$F$6),MATRICE_SUBV!$B$7,IF(AND(C31=Feldnamen!$B$4,G31=Feldnamen!$F$3),MATRICE_SUBV!$C$4,IF(AND(C31=Feldnamen!$B$4,G31=Feldnamen!$F$4),MATRICE_SUBV!$C$5,IF(AND(C31=Feldnamen!$B$4,G31=Feldnamen!$F$5),MATRICE_SUBV!$C$6,IF(AND(C31=Feldnamen!$B$4,G31=Feldnamen!$F$6),MATRICE_SUBV!$C$7,IF(AND(C31=Feldnamen!$B$5,G31=Feldnamen!$F$3),MATRICE_SUBV!$D$4,IF(AND(C31=Feldnamen!$B$5,G31=Feldnamen!$F$4),MATRICE_SUBV!$D$5,IF(AND(C31=Feldnamen!$B$5,G31=Feldnamen!$F$5),MATRICE_SUBV!$D$6,IF(AND(C31=Feldnamen!$B$5,G31=Feldnamen!$F$6),MATRICE_SUBV!$D$7,IF(AND(C31=Feldnamen!$B$6,G31=Feldnamen!$F$3),MATRICE_SUBV!$E$4,IF(AND(C31=Feldnamen!$B$6,G31=Feldnamen!$F$4),MATRICE_SUBV!$E$5,IF(AND(C31=Feldnamen!$B$6,G31=Feldnamen!$F$5),MATRICE_SUBV!$E$6,IF(AND(C31=Feldnamen!$B$6,G31=Feldnamen!$F$6),MATRICE_SUBV!$E$7,IF(AND(C31=Feldnamen!$B$7,G31=Feldnamen!$F$3),MATRICE_SUBV!$F$4,IF(AND(C31=Feldnamen!$B$7,G31=Feldnamen!$F$4),MATRICE_SUBV!$F$5,IF(AND(C31=Feldnamen!$B$7,G31=Feldnamen!$F$5),MATRICE_SUBV!$F$6,IF(AND(C31=Feldnamen!$B$7,G31=Feldnamen!$F$6),MATRICE_SUBV!$F$7,0))))))))))))))))))))</f>
        <v>0</v>
      </c>
      <c r="I31" s="398">
        <f t="shared" si="0"/>
        <v>0</v>
      </c>
      <c r="J31" s="399"/>
      <c r="K31" s="400">
        <f t="shared" si="3"/>
        <v>0</v>
      </c>
      <c r="L31" s="401">
        <f t="shared" si="1"/>
        <v>0</v>
      </c>
      <c r="M31" s="401">
        <f t="shared" si="2"/>
        <v>0</v>
      </c>
    </row>
    <row r="32" spans="1:13" ht="15" x14ac:dyDescent="0.2">
      <c r="A32" s="394">
        <v>27</v>
      </c>
      <c r="B32" s="395"/>
      <c r="C32" s="396"/>
      <c r="D32" s="396"/>
      <c r="E32" s="397"/>
      <c r="F32" s="397"/>
      <c r="G32" s="396" t="str">
        <f>IF(AND(F32=Feldnamen!$E$3,E32=Feldnamen!$D$3),Feldnamen!$F$3,IF(AND(F32=Feldnamen!$E$3,E32=Feldnamen!$D$4),Feldnamen!$F$3,IF(AND(F32=Feldnamen!$E$3,E32=Feldnamen!$D$5),Feldnamen!$F$4,IF(AND(F32=Feldnamen!$E$3,E32=Feldnamen!$D$6),Feldnamen!$F$5,IF(AND(F32=Feldnamen!$E$4,E32=Feldnamen!$D$3),Feldnamen!$F$3,IF(AND(F32=Feldnamen!$E$4,E32=Feldnamen!$D$4),Feldnamen!$F$4,IF(AND(F32=Feldnamen!$E$4,E32=Feldnamen!$D$5),Feldnamen!$F$5,IF(AND(F32=Feldnamen!$E$4,E32=Feldnamen!$D$6),Feldnamen!$F$6,IF(AND(F32=Feldnamen!$E$5,E32=Feldnamen!$D$3),Feldnamen!$F$3,IF(AND(F32=Feldnamen!$E$5,E32=Feldnamen!$D$4),Feldnamen!$F$4,IF(AND(F32=Feldnamen!$E$5,E32=Feldnamen!$D$5),Feldnamen!$F$5,IF(AND(F32=Feldnamen!$E$5,E32=Feldnamen!$D$6),Feldnamen!$F$6,IF(AND(F32=Feldnamen!$E$6,E32=Feldnamen!$D$3),Feldnamen!$F$4,IF(AND(F32=Feldnamen!$E$6,E32=Feldnamen!$D$4),Feldnamen!$F$4,IF(AND(F32=Feldnamen!$E$6,E32=Feldnamen!$D$5),Feldnamen!$F$5,IF(AND(F32=Feldnamen!$E$6,E32=Feldnamen!$D$6),Feldnamen!$F$6,IF(AND(F32=Feldnamen!$E$7,E32=Feldnamen!$D$3),Feldnamen!$F$5,IF(AND(F32=Feldnamen!$E$7,E32=Feldnamen!$D$4),Feldnamen!$F$5,IF(AND(F32=Feldnamen!$E$7,E32=Feldnamen!$D$5),Feldnamen!$F$6,IF(AND(F32=Feldnamen!$E$7,E32=Feldnamen!$D$6),Feldnamen!$F$6,""))))))))))))))))))))</f>
        <v/>
      </c>
      <c r="H32" s="398">
        <f>IF(AND(C32=Feldnamen!$B$3,G32=Feldnamen!$F$3),MATRICE_SUBV!$B$4,IF(AND(C32=Feldnamen!$B$3,G32=Feldnamen!$F$4),MATRICE_SUBV!$B$5,IF(AND(C32=Feldnamen!$B$3,G32=Feldnamen!$F$5),MATRICE_SUBV!$B$6,IF(AND(C32=Feldnamen!$B$3,G32=Feldnamen!$F$6),MATRICE_SUBV!$B$7,IF(AND(C32=Feldnamen!$B$4,G32=Feldnamen!$F$3),MATRICE_SUBV!$C$4,IF(AND(C32=Feldnamen!$B$4,G32=Feldnamen!$F$4),MATRICE_SUBV!$C$5,IF(AND(C32=Feldnamen!$B$4,G32=Feldnamen!$F$5),MATRICE_SUBV!$C$6,IF(AND(C32=Feldnamen!$B$4,G32=Feldnamen!$F$6),MATRICE_SUBV!$C$7,IF(AND(C32=Feldnamen!$B$5,G32=Feldnamen!$F$3),MATRICE_SUBV!$D$4,IF(AND(C32=Feldnamen!$B$5,G32=Feldnamen!$F$4),MATRICE_SUBV!$D$5,IF(AND(C32=Feldnamen!$B$5,G32=Feldnamen!$F$5),MATRICE_SUBV!$D$6,IF(AND(C32=Feldnamen!$B$5,G32=Feldnamen!$F$6),MATRICE_SUBV!$D$7,IF(AND(C32=Feldnamen!$B$6,G32=Feldnamen!$F$3),MATRICE_SUBV!$E$4,IF(AND(C32=Feldnamen!$B$6,G32=Feldnamen!$F$4),MATRICE_SUBV!$E$5,IF(AND(C32=Feldnamen!$B$6,G32=Feldnamen!$F$5),MATRICE_SUBV!$E$6,IF(AND(C32=Feldnamen!$B$6,G32=Feldnamen!$F$6),MATRICE_SUBV!$E$7,IF(AND(C32=Feldnamen!$B$7,G32=Feldnamen!$F$3),MATRICE_SUBV!$F$4,IF(AND(C32=Feldnamen!$B$7,G32=Feldnamen!$F$4),MATRICE_SUBV!$F$5,IF(AND(C32=Feldnamen!$B$7,G32=Feldnamen!$F$5),MATRICE_SUBV!$F$6,IF(AND(C32=Feldnamen!$B$7,G32=Feldnamen!$F$6),MATRICE_SUBV!$F$7,0))))))))))))))))))))</f>
        <v>0</v>
      </c>
      <c r="I32" s="398">
        <f t="shared" si="0"/>
        <v>0</v>
      </c>
      <c r="J32" s="399"/>
      <c r="K32" s="400">
        <f t="shared" si="3"/>
        <v>0</v>
      </c>
      <c r="L32" s="401">
        <f t="shared" si="1"/>
        <v>0</v>
      </c>
      <c r="M32" s="401">
        <f t="shared" si="2"/>
        <v>0</v>
      </c>
    </row>
    <row r="33" spans="1:13" ht="15" x14ac:dyDescent="0.2">
      <c r="A33" s="394">
        <v>28</v>
      </c>
      <c r="B33" s="402"/>
      <c r="C33" s="403"/>
      <c r="D33" s="403"/>
      <c r="E33" s="404"/>
      <c r="F33" s="404"/>
      <c r="G33" s="403" t="str">
        <f>IF(AND(F33=Feldnamen!$E$3,E33=Feldnamen!$D$3),Feldnamen!$F$3,IF(AND(F33=Feldnamen!$E$3,E33=Feldnamen!$D$4),Feldnamen!$F$3,IF(AND(F33=Feldnamen!$E$3,E33=Feldnamen!$D$5),Feldnamen!$F$4,IF(AND(F33=Feldnamen!$E$3,E33=Feldnamen!$D$6),Feldnamen!$F$5,IF(AND(F33=Feldnamen!$E$4,E33=Feldnamen!$D$3),Feldnamen!$F$3,IF(AND(F33=Feldnamen!$E$4,E33=Feldnamen!$D$4),Feldnamen!$F$4,IF(AND(F33=Feldnamen!$E$4,E33=Feldnamen!$D$5),Feldnamen!$F$5,IF(AND(F33=Feldnamen!$E$4,E33=Feldnamen!$D$6),Feldnamen!$F$6,IF(AND(F33=Feldnamen!$E$5,E33=Feldnamen!$D$3),Feldnamen!$F$3,IF(AND(F33=Feldnamen!$E$5,E33=Feldnamen!$D$4),Feldnamen!$F$4,IF(AND(F33=Feldnamen!$E$5,E33=Feldnamen!$D$5),Feldnamen!$F$5,IF(AND(F33=Feldnamen!$E$5,E33=Feldnamen!$D$6),Feldnamen!$F$6,IF(AND(F33=Feldnamen!$E$6,E33=Feldnamen!$D$3),Feldnamen!$F$4,IF(AND(F33=Feldnamen!$E$6,E33=Feldnamen!$D$4),Feldnamen!$F$4,IF(AND(F33=Feldnamen!$E$6,E33=Feldnamen!$D$5),Feldnamen!$F$5,IF(AND(F33=Feldnamen!$E$6,E33=Feldnamen!$D$6),Feldnamen!$F$6,IF(AND(F33=Feldnamen!$E$7,E33=Feldnamen!$D$3),Feldnamen!$F$5,IF(AND(F33=Feldnamen!$E$7,E33=Feldnamen!$D$4),Feldnamen!$F$5,IF(AND(F33=Feldnamen!$E$7,E33=Feldnamen!$D$5),Feldnamen!$F$6,IF(AND(F33=Feldnamen!$E$7,E33=Feldnamen!$D$6),Feldnamen!$F$6,""))))))))))))))))))))</f>
        <v/>
      </c>
      <c r="H33" s="398">
        <f>IF(AND(C33=Feldnamen!$B$3,G33=Feldnamen!$F$3),MATRICE_SUBV!$B$4,IF(AND(C33=Feldnamen!$B$3,G33=Feldnamen!$F$4),MATRICE_SUBV!$B$5,IF(AND(C33=Feldnamen!$B$3,G33=Feldnamen!$F$5),MATRICE_SUBV!$B$6,IF(AND(C33=Feldnamen!$B$3,G33=Feldnamen!$F$6),MATRICE_SUBV!$B$7,IF(AND(C33=Feldnamen!$B$4,G33=Feldnamen!$F$3),MATRICE_SUBV!$C$4,IF(AND(C33=Feldnamen!$B$4,G33=Feldnamen!$F$4),MATRICE_SUBV!$C$5,IF(AND(C33=Feldnamen!$B$4,G33=Feldnamen!$F$5),MATRICE_SUBV!$C$6,IF(AND(C33=Feldnamen!$B$4,G33=Feldnamen!$F$6),MATRICE_SUBV!$C$7,IF(AND(C33=Feldnamen!$B$5,G33=Feldnamen!$F$3),MATRICE_SUBV!$D$4,IF(AND(C33=Feldnamen!$B$5,G33=Feldnamen!$F$4),MATRICE_SUBV!$D$5,IF(AND(C33=Feldnamen!$B$5,G33=Feldnamen!$F$5),MATRICE_SUBV!$D$6,IF(AND(C33=Feldnamen!$B$5,G33=Feldnamen!$F$6),MATRICE_SUBV!$D$7,IF(AND(C33=Feldnamen!$B$6,G33=Feldnamen!$F$3),MATRICE_SUBV!$E$4,IF(AND(C33=Feldnamen!$B$6,G33=Feldnamen!$F$4),MATRICE_SUBV!$E$5,IF(AND(C33=Feldnamen!$B$6,G33=Feldnamen!$F$5),MATRICE_SUBV!$E$6,IF(AND(C33=Feldnamen!$B$6,G33=Feldnamen!$F$6),MATRICE_SUBV!$E$7,IF(AND(C33=Feldnamen!$B$7,G33=Feldnamen!$F$3),MATRICE_SUBV!$F$4,IF(AND(C33=Feldnamen!$B$7,G33=Feldnamen!$F$4),MATRICE_SUBV!$F$5,IF(AND(C33=Feldnamen!$B$7,G33=Feldnamen!$F$5),MATRICE_SUBV!$F$6,IF(AND(C33=Feldnamen!$B$7,G33=Feldnamen!$F$6),MATRICE_SUBV!$F$7,0))))))))))))))))))))</f>
        <v>0</v>
      </c>
      <c r="I33" s="405">
        <f t="shared" si="0"/>
        <v>0</v>
      </c>
      <c r="J33" s="406"/>
      <c r="K33" s="407">
        <f t="shared" si="3"/>
        <v>0</v>
      </c>
      <c r="L33" s="408">
        <f t="shared" si="1"/>
        <v>0</v>
      </c>
      <c r="M33" s="408">
        <f t="shared" si="2"/>
        <v>0</v>
      </c>
    </row>
    <row r="34" spans="1:13" ht="15" x14ac:dyDescent="0.2">
      <c r="A34" s="394">
        <v>29</v>
      </c>
      <c r="B34" s="402"/>
      <c r="C34" s="403"/>
      <c r="D34" s="403"/>
      <c r="E34" s="404"/>
      <c r="F34" s="404"/>
      <c r="G34" s="403" t="str">
        <f>IF(AND(F34=Feldnamen!$E$3,E34=Feldnamen!$D$3),Feldnamen!$F$3,IF(AND(F34=Feldnamen!$E$3,E34=Feldnamen!$D$4),Feldnamen!$F$3,IF(AND(F34=Feldnamen!$E$3,E34=Feldnamen!$D$5),Feldnamen!$F$4,IF(AND(F34=Feldnamen!$E$3,E34=Feldnamen!$D$6),Feldnamen!$F$5,IF(AND(F34=Feldnamen!$E$4,E34=Feldnamen!$D$3),Feldnamen!$F$3,IF(AND(F34=Feldnamen!$E$4,E34=Feldnamen!$D$4),Feldnamen!$F$4,IF(AND(F34=Feldnamen!$E$4,E34=Feldnamen!$D$5),Feldnamen!$F$5,IF(AND(F34=Feldnamen!$E$4,E34=Feldnamen!$D$6),Feldnamen!$F$6,IF(AND(F34=Feldnamen!$E$5,E34=Feldnamen!$D$3),Feldnamen!$F$3,IF(AND(F34=Feldnamen!$E$5,E34=Feldnamen!$D$4),Feldnamen!$F$4,IF(AND(F34=Feldnamen!$E$5,E34=Feldnamen!$D$5),Feldnamen!$F$5,IF(AND(F34=Feldnamen!$E$5,E34=Feldnamen!$D$6),Feldnamen!$F$6,IF(AND(F34=Feldnamen!$E$6,E34=Feldnamen!$D$3),Feldnamen!$F$4,IF(AND(F34=Feldnamen!$E$6,E34=Feldnamen!$D$4),Feldnamen!$F$4,IF(AND(F34=Feldnamen!$E$6,E34=Feldnamen!$D$5),Feldnamen!$F$5,IF(AND(F34=Feldnamen!$E$6,E34=Feldnamen!$D$6),Feldnamen!$F$6,IF(AND(F34=Feldnamen!$E$7,E34=Feldnamen!$D$3),Feldnamen!$F$5,IF(AND(F34=Feldnamen!$E$7,E34=Feldnamen!$D$4),Feldnamen!$F$5,IF(AND(F34=Feldnamen!$E$7,E34=Feldnamen!$D$5),Feldnamen!$F$6,IF(AND(F34=Feldnamen!$E$7,E34=Feldnamen!$D$6),Feldnamen!$F$6,""))))))))))))))))))))</f>
        <v/>
      </c>
      <c r="H34" s="398">
        <f>IF(AND(C34=Feldnamen!$B$3,G34=Feldnamen!$F$3),MATRICE_SUBV!$B$4,IF(AND(C34=Feldnamen!$B$3,G34=Feldnamen!$F$4),MATRICE_SUBV!$B$5,IF(AND(C34=Feldnamen!$B$3,G34=Feldnamen!$F$5),MATRICE_SUBV!$B$6,IF(AND(C34=Feldnamen!$B$3,G34=Feldnamen!$F$6),MATRICE_SUBV!$B$7,IF(AND(C34=Feldnamen!$B$4,G34=Feldnamen!$F$3),MATRICE_SUBV!$C$4,IF(AND(C34=Feldnamen!$B$4,G34=Feldnamen!$F$4),MATRICE_SUBV!$C$5,IF(AND(C34=Feldnamen!$B$4,G34=Feldnamen!$F$5),MATRICE_SUBV!$C$6,IF(AND(C34=Feldnamen!$B$4,G34=Feldnamen!$F$6),MATRICE_SUBV!$C$7,IF(AND(C34=Feldnamen!$B$5,G34=Feldnamen!$F$3),MATRICE_SUBV!$D$4,IF(AND(C34=Feldnamen!$B$5,G34=Feldnamen!$F$4),MATRICE_SUBV!$D$5,IF(AND(C34=Feldnamen!$B$5,G34=Feldnamen!$F$5),MATRICE_SUBV!$D$6,IF(AND(C34=Feldnamen!$B$5,G34=Feldnamen!$F$6),MATRICE_SUBV!$D$7,IF(AND(C34=Feldnamen!$B$6,G34=Feldnamen!$F$3),MATRICE_SUBV!$E$4,IF(AND(C34=Feldnamen!$B$6,G34=Feldnamen!$F$4),MATRICE_SUBV!$E$5,IF(AND(C34=Feldnamen!$B$6,G34=Feldnamen!$F$5),MATRICE_SUBV!$E$6,IF(AND(C34=Feldnamen!$B$6,G34=Feldnamen!$F$6),MATRICE_SUBV!$E$7,IF(AND(C34=Feldnamen!$B$7,G34=Feldnamen!$F$3),MATRICE_SUBV!$F$4,IF(AND(C34=Feldnamen!$B$7,G34=Feldnamen!$F$4),MATRICE_SUBV!$F$5,IF(AND(C34=Feldnamen!$B$7,G34=Feldnamen!$F$5),MATRICE_SUBV!$F$6,IF(AND(C34=Feldnamen!$B$7,G34=Feldnamen!$F$6),MATRICE_SUBV!$F$7,0))))))))))))))))))))</f>
        <v>0</v>
      </c>
      <c r="I34" s="405">
        <f t="shared" si="0"/>
        <v>0</v>
      </c>
      <c r="J34" s="406"/>
      <c r="K34" s="407">
        <f t="shared" si="3"/>
        <v>0</v>
      </c>
      <c r="L34" s="408">
        <f t="shared" si="1"/>
        <v>0</v>
      </c>
      <c r="M34" s="408">
        <f t="shared" si="2"/>
        <v>0</v>
      </c>
    </row>
    <row r="35" spans="1:13" ht="15" x14ac:dyDescent="0.2">
      <c r="A35" s="394">
        <v>30</v>
      </c>
      <c r="B35" s="402"/>
      <c r="C35" s="403"/>
      <c r="D35" s="403"/>
      <c r="E35" s="404"/>
      <c r="F35" s="404"/>
      <c r="G35" s="403" t="str">
        <f>IF(AND(F35=Feldnamen!$E$3,E35=Feldnamen!$D$3),Feldnamen!$F$3,IF(AND(F35=Feldnamen!$E$3,E35=Feldnamen!$D$4),Feldnamen!$F$3,IF(AND(F35=Feldnamen!$E$3,E35=Feldnamen!$D$5),Feldnamen!$F$4,IF(AND(F35=Feldnamen!$E$3,E35=Feldnamen!$D$6),Feldnamen!$F$5,IF(AND(F35=Feldnamen!$E$4,E35=Feldnamen!$D$3),Feldnamen!$F$3,IF(AND(F35=Feldnamen!$E$4,E35=Feldnamen!$D$4),Feldnamen!$F$4,IF(AND(F35=Feldnamen!$E$4,E35=Feldnamen!$D$5),Feldnamen!$F$5,IF(AND(F35=Feldnamen!$E$4,E35=Feldnamen!$D$6),Feldnamen!$F$6,IF(AND(F35=Feldnamen!$E$5,E35=Feldnamen!$D$3),Feldnamen!$F$3,IF(AND(F35=Feldnamen!$E$5,E35=Feldnamen!$D$4),Feldnamen!$F$4,IF(AND(F35=Feldnamen!$E$5,E35=Feldnamen!$D$5),Feldnamen!$F$5,IF(AND(F35=Feldnamen!$E$5,E35=Feldnamen!$D$6),Feldnamen!$F$6,IF(AND(F35=Feldnamen!$E$6,E35=Feldnamen!$D$3),Feldnamen!$F$4,IF(AND(F35=Feldnamen!$E$6,E35=Feldnamen!$D$4),Feldnamen!$F$4,IF(AND(F35=Feldnamen!$E$6,E35=Feldnamen!$D$5),Feldnamen!$F$5,IF(AND(F35=Feldnamen!$E$6,E35=Feldnamen!$D$6),Feldnamen!$F$6,IF(AND(F35=Feldnamen!$E$7,E35=Feldnamen!$D$3),Feldnamen!$F$5,IF(AND(F35=Feldnamen!$E$7,E35=Feldnamen!$D$4),Feldnamen!$F$5,IF(AND(F35=Feldnamen!$E$7,E35=Feldnamen!$D$5),Feldnamen!$F$6,IF(AND(F35=Feldnamen!$E$7,E35=Feldnamen!$D$6),Feldnamen!$F$6,""))))))))))))))))))))</f>
        <v/>
      </c>
      <c r="H35" s="398">
        <f>IF(AND(C35=Feldnamen!$B$3,G35=Feldnamen!$F$3),MATRICE_SUBV!$B$4,IF(AND(C35=Feldnamen!$B$3,G35=Feldnamen!$F$4),MATRICE_SUBV!$B$5,IF(AND(C35=Feldnamen!$B$3,G35=Feldnamen!$F$5),MATRICE_SUBV!$B$6,IF(AND(C35=Feldnamen!$B$3,G35=Feldnamen!$F$6),MATRICE_SUBV!$B$7,IF(AND(C35=Feldnamen!$B$4,G35=Feldnamen!$F$3),MATRICE_SUBV!$C$4,IF(AND(C35=Feldnamen!$B$4,G35=Feldnamen!$F$4),MATRICE_SUBV!$C$5,IF(AND(C35=Feldnamen!$B$4,G35=Feldnamen!$F$5),MATRICE_SUBV!$C$6,IF(AND(C35=Feldnamen!$B$4,G35=Feldnamen!$F$6),MATRICE_SUBV!$C$7,IF(AND(C35=Feldnamen!$B$5,G35=Feldnamen!$F$3),MATRICE_SUBV!$D$4,IF(AND(C35=Feldnamen!$B$5,G35=Feldnamen!$F$4),MATRICE_SUBV!$D$5,IF(AND(C35=Feldnamen!$B$5,G35=Feldnamen!$F$5),MATRICE_SUBV!$D$6,IF(AND(C35=Feldnamen!$B$5,G35=Feldnamen!$F$6),MATRICE_SUBV!$D$7,IF(AND(C35=Feldnamen!$B$6,G35=Feldnamen!$F$3),MATRICE_SUBV!$E$4,IF(AND(C35=Feldnamen!$B$6,G35=Feldnamen!$F$4),MATRICE_SUBV!$E$5,IF(AND(C35=Feldnamen!$B$6,G35=Feldnamen!$F$5),MATRICE_SUBV!$E$6,IF(AND(C35=Feldnamen!$B$6,G35=Feldnamen!$F$6),MATRICE_SUBV!$E$7,IF(AND(C35=Feldnamen!$B$7,G35=Feldnamen!$F$3),MATRICE_SUBV!$F$4,IF(AND(C35=Feldnamen!$B$7,G35=Feldnamen!$F$4),MATRICE_SUBV!$F$5,IF(AND(C35=Feldnamen!$B$7,G35=Feldnamen!$F$5),MATRICE_SUBV!$F$6,IF(AND(C35=Feldnamen!$B$7,G35=Feldnamen!$F$6),MATRICE_SUBV!$F$7,0))))))))))))))))))))</f>
        <v>0</v>
      </c>
      <c r="I35" s="405">
        <f t="shared" si="0"/>
        <v>0</v>
      </c>
      <c r="J35" s="406"/>
      <c r="K35" s="407">
        <f t="shared" si="3"/>
        <v>0</v>
      </c>
      <c r="L35" s="408">
        <f t="shared" si="1"/>
        <v>0</v>
      </c>
      <c r="M35" s="408">
        <f t="shared" si="2"/>
        <v>0</v>
      </c>
    </row>
    <row r="36" spans="1:13" ht="15" x14ac:dyDescent="0.2">
      <c r="A36" s="394">
        <v>31</v>
      </c>
      <c r="B36" s="402"/>
      <c r="C36" s="403"/>
      <c r="D36" s="403"/>
      <c r="E36" s="404"/>
      <c r="F36" s="404"/>
      <c r="G36" s="403" t="str">
        <f>IF(AND(F36=Feldnamen!$E$3,E36=Feldnamen!$D$3),Feldnamen!$F$3,IF(AND(F36=Feldnamen!$E$3,E36=Feldnamen!$D$4),Feldnamen!$F$3,IF(AND(F36=Feldnamen!$E$3,E36=Feldnamen!$D$5),Feldnamen!$F$4,IF(AND(F36=Feldnamen!$E$3,E36=Feldnamen!$D$6),Feldnamen!$F$5,IF(AND(F36=Feldnamen!$E$4,E36=Feldnamen!$D$3),Feldnamen!$F$3,IF(AND(F36=Feldnamen!$E$4,E36=Feldnamen!$D$4),Feldnamen!$F$4,IF(AND(F36=Feldnamen!$E$4,E36=Feldnamen!$D$5),Feldnamen!$F$5,IF(AND(F36=Feldnamen!$E$4,E36=Feldnamen!$D$6),Feldnamen!$F$6,IF(AND(F36=Feldnamen!$E$5,E36=Feldnamen!$D$3),Feldnamen!$F$3,IF(AND(F36=Feldnamen!$E$5,E36=Feldnamen!$D$4),Feldnamen!$F$4,IF(AND(F36=Feldnamen!$E$5,E36=Feldnamen!$D$5),Feldnamen!$F$5,IF(AND(F36=Feldnamen!$E$5,E36=Feldnamen!$D$6),Feldnamen!$F$6,IF(AND(F36=Feldnamen!$E$6,E36=Feldnamen!$D$3),Feldnamen!$F$4,IF(AND(F36=Feldnamen!$E$6,E36=Feldnamen!$D$4),Feldnamen!$F$4,IF(AND(F36=Feldnamen!$E$6,E36=Feldnamen!$D$5),Feldnamen!$F$5,IF(AND(F36=Feldnamen!$E$6,E36=Feldnamen!$D$6),Feldnamen!$F$6,IF(AND(F36=Feldnamen!$E$7,E36=Feldnamen!$D$3),Feldnamen!$F$5,IF(AND(F36=Feldnamen!$E$7,E36=Feldnamen!$D$4),Feldnamen!$F$5,IF(AND(F36=Feldnamen!$E$7,E36=Feldnamen!$D$5),Feldnamen!$F$6,IF(AND(F36=Feldnamen!$E$7,E36=Feldnamen!$D$6),Feldnamen!$F$6,""))))))))))))))))))))</f>
        <v/>
      </c>
      <c r="H36" s="398">
        <f>IF(AND(C36=Feldnamen!$B$3,G36=Feldnamen!$F$3),MATRICE_SUBV!$B$4,IF(AND(C36=Feldnamen!$B$3,G36=Feldnamen!$F$4),MATRICE_SUBV!$B$5,IF(AND(C36=Feldnamen!$B$3,G36=Feldnamen!$F$5),MATRICE_SUBV!$B$6,IF(AND(C36=Feldnamen!$B$3,G36=Feldnamen!$F$6),MATRICE_SUBV!$B$7,IF(AND(C36=Feldnamen!$B$4,G36=Feldnamen!$F$3),MATRICE_SUBV!$C$4,IF(AND(C36=Feldnamen!$B$4,G36=Feldnamen!$F$4),MATRICE_SUBV!$C$5,IF(AND(C36=Feldnamen!$B$4,G36=Feldnamen!$F$5),MATRICE_SUBV!$C$6,IF(AND(C36=Feldnamen!$B$4,G36=Feldnamen!$F$6),MATRICE_SUBV!$C$7,IF(AND(C36=Feldnamen!$B$5,G36=Feldnamen!$F$3),MATRICE_SUBV!$D$4,IF(AND(C36=Feldnamen!$B$5,G36=Feldnamen!$F$4),MATRICE_SUBV!$D$5,IF(AND(C36=Feldnamen!$B$5,G36=Feldnamen!$F$5),MATRICE_SUBV!$D$6,IF(AND(C36=Feldnamen!$B$5,G36=Feldnamen!$F$6),MATRICE_SUBV!$D$7,IF(AND(C36=Feldnamen!$B$6,G36=Feldnamen!$F$3),MATRICE_SUBV!$E$4,IF(AND(C36=Feldnamen!$B$6,G36=Feldnamen!$F$4),MATRICE_SUBV!$E$5,IF(AND(C36=Feldnamen!$B$6,G36=Feldnamen!$F$5),MATRICE_SUBV!$E$6,IF(AND(C36=Feldnamen!$B$6,G36=Feldnamen!$F$6),MATRICE_SUBV!$E$7,IF(AND(C36=Feldnamen!$B$7,G36=Feldnamen!$F$3),MATRICE_SUBV!$F$4,IF(AND(C36=Feldnamen!$B$7,G36=Feldnamen!$F$4),MATRICE_SUBV!$F$5,IF(AND(C36=Feldnamen!$B$7,G36=Feldnamen!$F$5),MATRICE_SUBV!$F$6,IF(AND(C36=Feldnamen!$B$7,G36=Feldnamen!$F$6),MATRICE_SUBV!$F$7,0))))))))))))))))))))</f>
        <v>0</v>
      </c>
      <c r="I36" s="405">
        <f t="shared" si="0"/>
        <v>0</v>
      </c>
      <c r="J36" s="406"/>
      <c r="K36" s="407">
        <f t="shared" si="3"/>
        <v>0</v>
      </c>
      <c r="L36" s="408">
        <f t="shared" si="1"/>
        <v>0</v>
      </c>
      <c r="M36" s="408">
        <f t="shared" si="2"/>
        <v>0</v>
      </c>
    </row>
    <row r="37" spans="1:13" ht="15" x14ac:dyDescent="0.2">
      <c r="A37" s="394">
        <v>32</v>
      </c>
      <c r="B37" s="402"/>
      <c r="C37" s="403"/>
      <c r="D37" s="403"/>
      <c r="E37" s="404"/>
      <c r="F37" s="404"/>
      <c r="G37" s="403" t="str">
        <f>IF(AND(F37=Feldnamen!$E$3,E37=Feldnamen!$D$3),Feldnamen!$F$3,IF(AND(F37=Feldnamen!$E$3,E37=Feldnamen!$D$4),Feldnamen!$F$3,IF(AND(F37=Feldnamen!$E$3,E37=Feldnamen!$D$5),Feldnamen!$F$4,IF(AND(F37=Feldnamen!$E$3,E37=Feldnamen!$D$6),Feldnamen!$F$5,IF(AND(F37=Feldnamen!$E$4,E37=Feldnamen!$D$3),Feldnamen!$F$3,IF(AND(F37=Feldnamen!$E$4,E37=Feldnamen!$D$4),Feldnamen!$F$4,IF(AND(F37=Feldnamen!$E$4,E37=Feldnamen!$D$5),Feldnamen!$F$5,IF(AND(F37=Feldnamen!$E$4,E37=Feldnamen!$D$6),Feldnamen!$F$6,IF(AND(F37=Feldnamen!$E$5,E37=Feldnamen!$D$3),Feldnamen!$F$3,IF(AND(F37=Feldnamen!$E$5,E37=Feldnamen!$D$4),Feldnamen!$F$4,IF(AND(F37=Feldnamen!$E$5,E37=Feldnamen!$D$5),Feldnamen!$F$5,IF(AND(F37=Feldnamen!$E$5,E37=Feldnamen!$D$6),Feldnamen!$F$6,IF(AND(F37=Feldnamen!$E$6,E37=Feldnamen!$D$3),Feldnamen!$F$4,IF(AND(F37=Feldnamen!$E$6,E37=Feldnamen!$D$4),Feldnamen!$F$4,IF(AND(F37=Feldnamen!$E$6,E37=Feldnamen!$D$5),Feldnamen!$F$5,IF(AND(F37=Feldnamen!$E$6,E37=Feldnamen!$D$6),Feldnamen!$F$6,IF(AND(F37=Feldnamen!$E$7,E37=Feldnamen!$D$3),Feldnamen!$F$5,IF(AND(F37=Feldnamen!$E$7,E37=Feldnamen!$D$4),Feldnamen!$F$5,IF(AND(F37=Feldnamen!$E$7,E37=Feldnamen!$D$5),Feldnamen!$F$6,IF(AND(F37=Feldnamen!$E$7,E37=Feldnamen!$D$6),Feldnamen!$F$6,""))))))))))))))))))))</f>
        <v/>
      </c>
      <c r="H37" s="398">
        <f>IF(AND(C37=Feldnamen!$B$3,G37=Feldnamen!$F$3),MATRICE_SUBV!$B$4,IF(AND(C37=Feldnamen!$B$3,G37=Feldnamen!$F$4),MATRICE_SUBV!$B$5,IF(AND(C37=Feldnamen!$B$3,G37=Feldnamen!$F$5),MATRICE_SUBV!$B$6,IF(AND(C37=Feldnamen!$B$3,G37=Feldnamen!$F$6),MATRICE_SUBV!$B$7,IF(AND(C37=Feldnamen!$B$4,G37=Feldnamen!$F$3),MATRICE_SUBV!$C$4,IF(AND(C37=Feldnamen!$B$4,G37=Feldnamen!$F$4),MATRICE_SUBV!$C$5,IF(AND(C37=Feldnamen!$B$4,G37=Feldnamen!$F$5),MATRICE_SUBV!$C$6,IF(AND(C37=Feldnamen!$B$4,G37=Feldnamen!$F$6),MATRICE_SUBV!$C$7,IF(AND(C37=Feldnamen!$B$5,G37=Feldnamen!$F$3),MATRICE_SUBV!$D$4,IF(AND(C37=Feldnamen!$B$5,G37=Feldnamen!$F$4),MATRICE_SUBV!$D$5,IF(AND(C37=Feldnamen!$B$5,G37=Feldnamen!$F$5),MATRICE_SUBV!$D$6,IF(AND(C37=Feldnamen!$B$5,G37=Feldnamen!$F$6),MATRICE_SUBV!$D$7,IF(AND(C37=Feldnamen!$B$6,G37=Feldnamen!$F$3),MATRICE_SUBV!$E$4,IF(AND(C37=Feldnamen!$B$6,G37=Feldnamen!$F$4),MATRICE_SUBV!$E$5,IF(AND(C37=Feldnamen!$B$6,G37=Feldnamen!$F$5),MATRICE_SUBV!$E$6,IF(AND(C37=Feldnamen!$B$6,G37=Feldnamen!$F$6),MATRICE_SUBV!$E$7,IF(AND(C37=Feldnamen!$B$7,G37=Feldnamen!$F$3),MATRICE_SUBV!$F$4,IF(AND(C37=Feldnamen!$B$7,G37=Feldnamen!$F$4),MATRICE_SUBV!$F$5,IF(AND(C37=Feldnamen!$B$7,G37=Feldnamen!$F$5),MATRICE_SUBV!$F$6,IF(AND(C37=Feldnamen!$B$7,G37=Feldnamen!$F$6),MATRICE_SUBV!$F$7,0))))))))))))))))))))</f>
        <v>0</v>
      </c>
      <c r="I37" s="405">
        <f t="shared" si="0"/>
        <v>0</v>
      </c>
      <c r="J37" s="406"/>
      <c r="K37" s="407">
        <f t="shared" si="3"/>
        <v>0</v>
      </c>
      <c r="L37" s="408">
        <f t="shared" si="1"/>
        <v>0</v>
      </c>
      <c r="M37" s="408">
        <f t="shared" si="2"/>
        <v>0</v>
      </c>
    </row>
    <row r="38" spans="1:13" ht="15" x14ac:dyDescent="0.2">
      <c r="A38" s="394">
        <v>33</v>
      </c>
      <c r="B38" s="402"/>
      <c r="C38" s="403"/>
      <c r="D38" s="403"/>
      <c r="E38" s="404"/>
      <c r="F38" s="404"/>
      <c r="G38" s="403" t="str">
        <f>IF(AND(F38=Feldnamen!$E$3,E38=Feldnamen!$D$3),Feldnamen!$F$3,IF(AND(F38=Feldnamen!$E$3,E38=Feldnamen!$D$4),Feldnamen!$F$3,IF(AND(F38=Feldnamen!$E$3,E38=Feldnamen!$D$5),Feldnamen!$F$4,IF(AND(F38=Feldnamen!$E$3,E38=Feldnamen!$D$6),Feldnamen!$F$5,IF(AND(F38=Feldnamen!$E$4,E38=Feldnamen!$D$3),Feldnamen!$F$3,IF(AND(F38=Feldnamen!$E$4,E38=Feldnamen!$D$4),Feldnamen!$F$4,IF(AND(F38=Feldnamen!$E$4,E38=Feldnamen!$D$5),Feldnamen!$F$5,IF(AND(F38=Feldnamen!$E$4,E38=Feldnamen!$D$6),Feldnamen!$F$6,IF(AND(F38=Feldnamen!$E$5,E38=Feldnamen!$D$3),Feldnamen!$F$3,IF(AND(F38=Feldnamen!$E$5,E38=Feldnamen!$D$4),Feldnamen!$F$4,IF(AND(F38=Feldnamen!$E$5,E38=Feldnamen!$D$5),Feldnamen!$F$5,IF(AND(F38=Feldnamen!$E$5,E38=Feldnamen!$D$6),Feldnamen!$F$6,IF(AND(F38=Feldnamen!$E$6,E38=Feldnamen!$D$3),Feldnamen!$F$4,IF(AND(F38=Feldnamen!$E$6,E38=Feldnamen!$D$4),Feldnamen!$F$4,IF(AND(F38=Feldnamen!$E$6,E38=Feldnamen!$D$5),Feldnamen!$F$5,IF(AND(F38=Feldnamen!$E$6,E38=Feldnamen!$D$6),Feldnamen!$F$6,IF(AND(F38=Feldnamen!$E$7,E38=Feldnamen!$D$3),Feldnamen!$F$5,IF(AND(F38=Feldnamen!$E$7,E38=Feldnamen!$D$4),Feldnamen!$F$5,IF(AND(F38=Feldnamen!$E$7,E38=Feldnamen!$D$5),Feldnamen!$F$6,IF(AND(F38=Feldnamen!$E$7,E38=Feldnamen!$D$6),Feldnamen!$F$6,""))))))))))))))))))))</f>
        <v/>
      </c>
      <c r="H38" s="398">
        <f>IF(AND(C38=Feldnamen!$B$3,G38=Feldnamen!$F$3),MATRICE_SUBV!$B$4,IF(AND(C38=Feldnamen!$B$3,G38=Feldnamen!$F$4),MATRICE_SUBV!$B$5,IF(AND(C38=Feldnamen!$B$3,G38=Feldnamen!$F$5),MATRICE_SUBV!$B$6,IF(AND(C38=Feldnamen!$B$3,G38=Feldnamen!$F$6),MATRICE_SUBV!$B$7,IF(AND(C38=Feldnamen!$B$4,G38=Feldnamen!$F$3),MATRICE_SUBV!$C$4,IF(AND(C38=Feldnamen!$B$4,G38=Feldnamen!$F$4),MATRICE_SUBV!$C$5,IF(AND(C38=Feldnamen!$B$4,G38=Feldnamen!$F$5),MATRICE_SUBV!$C$6,IF(AND(C38=Feldnamen!$B$4,G38=Feldnamen!$F$6),MATRICE_SUBV!$C$7,IF(AND(C38=Feldnamen!$B$5,G38=Feldnamen!$F$3),MATRICE_SUBV!$D$4,IF(AND(C38=Feldnamen!$B$5,G38=Feldnamen!$F$4),MATRICE_SUBV!$D$5,IF(AND(C38=Feldnamen!$B$5,G38=Feldnamen!$F$5),MATRICE_SUBV!$D$6,IF(AND(C38=Feldnamen!$B$5,G38=Feldnamen!$F$6),MATRICE_SUBV!$D$7,IF(AND(C38=Feldnamen!$B$6,G38=Feldnamen!$F$3),MATRICE_SUBV!$E$4,IF(AND(C38=Feldnamen!$B$6,G38=Feldnamen!$F$4),MATRICE_SUBV!$E$5,IF(AND(C38=Feldnamen!$B$6,G38=Feldnamen!$F$5),MATRICE_SUBV!$E$6,IF(AND(C38=Feldnamen!$B$6,G38=Feldnamen!$F$6),MATRICE_SUBV!$E$7,IF(AND(C38=Feldnamen!$B$7,G38=Feldnamen!$F$3),MATRICE_SUBV!$F$4,IF(AND(C38=Feldnamen!$B$7,G38=Feldnamen!$F$4),MATRICE_SUBV!$F$5,IF(AND(C38=Feldnamen!$B$7,G38=Feldnamen!$F$5),MATRICE_SUBV!$F$6,IF(AND(C38=Feldnamen!$B$7,G38=Feldnamen!$F$6),MATRICE_SUBV!$F$7,0))))))))))))))))))))</f>
        <v>0</v>
      </c>
      <c r="I38" s="405">
        <f t="shared" si="0"/>
        <v>0</v>
      </c>
      <c r="J38" s="406"/>
      <c r="K38" s="407">
        <f t="shared" si="3"/>
        <v>0</v>
      </c>
      <c r="L38" s="408">
        <f t="shared" si="1"/>
        <v>0</v>
      </c>
      <c r="M38" s="408">
        <f t="shared" si="2"/>
        <v>0</v>
      </c>
    </row>
    <row r="39" spans="1:13" ht="15" x14ac:dyDescent="0.2">
      <c r="A39" s="394">
        <v>34</v>
      </c>
      <c r="B39" s="402"/>
      <c r="C39" s="403"/>
      <c r="D39" s="403"/>
      <c r="E39" s="404"/>
      <c r="F39" s="404"/>
      <c r="G39" s="403" t="str">
        <f>IF(AND(F39=Feldnamen!$E$3,E39=Feldnamen!$D$3),Feldnamen!$F$3,IF(AND(F39=Feldnamen!$E$3,E39=Feldnamen!$D$4),Feldnamen!$F$3,IF(AND(F39=Feldnamen!$E$3,E39=Feldnamen!$D$5),Feldnamen!$F$4,IF(AND(F39=Feldnamen!$E$3,E39=Feldnamen!$D$6),Feldnamen!$F$5,IF(AND(F39=Feldnamen!$E$4,E39=Feldnamen!$D$3),Feldnamen!$F$3,IF(AND(F39=Feldnamen!$E$4,E39=Feldnamen!$D$4),Feldnamen!$F$4,IF(AND(F39=Feldnamen!$E$4,E39=Feldnamen!$D$5),Feldnamen!$F$5,IF(AND(F39=Feldnamen!$E$4,E39=Feldnamen!$D$6),Feldnamen!$F$6,IF(AND(F39=Feldnamen!$E$5,E39=Feldnamen!$D$3),Feldnamen!$F$3,IF(AND(F39=Feldnamen!$E$5,E39=Feldnamen!$D$4),Feldnamen!$F$4,IF(AND(F39=Feldnamen!$E$5,E39=Feldnamen!$D$5),Feldnamen!$F$5,IF(AND(F39=Feldnamen!$E$5,E39=Feldnamen!$D$6),Feldnamen!$F$6,IF(AND(F39=Feldnamen!$E$6,E39=Feldnamen!$D$3),Feldnamen!$F$4,IF(AND(F39=Feldnamen!$E$6,E39=Feldnamen!$D$4),Feldnamen!$F$4,IF(AND(F39=Feldnamen!$E$6,E39=Feldnamen!$D$5),Feldnamen!$F$5,IF(AND(F39=Feldnamen!$E$6,E39=Feldnamen!$D$6),Feldnamen!$F$6,IF(AND(F39=Feldnamen!$E$7,E39=Feldnamen!$D$3),Feldnamen!$F$5,IF(AND(F39=Feldnamen!$E$7,E39=Feldnamen!$D$4),Feldnamen!$F$5,IF(AND(F39=Feldnamen!$E$7,E39=Feldnamen!$D$5),Feldnamen!$F$6,IF(AND(F39=Feldnamen!$E$7,E39=Feldnamen!$D$6),Feldnamen!$F$6,""))))))))))))))))))))</f>
        <v/>
      </c>
      <c r="H39" s="398">
        <f>IF(AND(C39=Feldnamen!$B$3,G39=Feldnamen!$F$3),MATRICE_SUBV!$B$4,IF(AND(C39=Feldnamen!$B$3,G39=Feldnamen!$F$4),MATRICE_SUBV!$B$5,IF(AND(C39=Feldnamen!$B$3,G39=Feldnamen!$F$5),MATRICE_SUBV!$B$6,IF(AND(C39=Feldnamen!$B$3,G39=Feldnamen!$F$6),MATRICE_SUBV!$B$7,IF(AND(C39=Feldnamen!$B$4,G39=Feldnamen!$F$3),MATRICE_SUBV!$C$4,IF(AND(C39=Feldnamen!$B$4,G39=Feldnamen!$F$4),MATRICE_SUBV!$C$5,IF(AND(C39=Feldnamen!$B$4,G39=Feldnamen!$F$5),MATRICE_SUBV!$C$6,IF(AND(C39=Feldnamen!$B$4,G39=Feldnamen!$F$6),MATRICE_SUBV!$C$7,IF(AND(C39=Feldnamen!$B$5,G39=Feldnamen!$F$3),MATRICE_SUBV!$D$4,IF(AND(C39=Feldnamen!$B$5,G39=Feldnamen!$F$4),MATRICE_SUBV!$D$5,IF(AND(C39=Feldnamen!$B$5,G39=Feldnamen!$F$5),MATRICE_SUBV!$D$6,IF(AND(C39=Feldnamen!$B$5,G39=Feldnamen!$F$6),MATRICE_SUBV!$D$7,IF(AND(C39=Feldnamen!$B$6,G39=Feldnamen!$F$3),MATRICE_SUBV!$E$4,IF(AND(C39=Feldnamen!$B$6,G39=Feldnamen!$F$4),MATRICE_SUBV!$E$5,IF(AND(C39=Feldnamen!$B$6,G39=Feldnamen!$F$5),MATRICE_SUBV!$E$6,IF(AND(C39=Feldnamen!$B$6,G39=Feldnamen!$F$6),MATRICE_SUBV!$E$7,IF(AND(C39=Feldnamen!$B$7,G39=Feldnamen!$F$3),MATRICE_SUBV!$F$4,IF(AND(C39=Feldnamen!$B$7,G39=Feldnamen!$F$4),MATRICE_SUBV!$F$5,IF(AND(C39=Feldnamen!$B$7,G39=Feldnamen!$F$5),MATRICE_SUBV!$F$6,IF(AND(C39=Feldnamen!$B$7,G39=Feldnamen!$F$6),MATRICE_SUBV!$F$7,0))))))))))))))))))))</f>
        <v>0</v>
      </c>
      <c r="I39" s="405">
        <f t="shared" si="0"/>
        <v>0</v>
      </c>
      <c r="J39" s="406"/>
      <c r="K39" s="407">
        <f t="shared" si="3"/>
        <v>0</v>
      </c>
      <c r="L39" s="408">
        <f t="shared" si="1"/>
        <v>0</v>
      </c>
      <c r="M39" s="408">
        <f t="shared" si="2"/>
        <v>0</v>
      </c>
    </row>
    <row r="40" spans="1:13" ht="15" x14ac:dyDescent="0.2">
      <c r="A40" s="394">
        <v>35</v>
      </c>
      <c r="B40" s="402"/>
      <c r="C40" s="403"/>
      <c r="D40" s="403"/>
      <c r="E40" s="404"/>
      <c r="F40" s="404"/>
      <c r="G40" s="403" t="str">
        <f>IF(AND(F40=Feldnamen!$E$3,E40=Feldnamen!$D$3),Feldnamen!$F$3,IF(AND(F40=Feldnamen!$E$3,E40=Feldnamen!$D$4),Feldnamen!$F$3,IF(AND(F40=Feldnamen!$E$3,E40=Feldnamen!$D$5),Feldnamen!$F$4,IF(AND(F40=Feldnamen!$E$3,E40=Feldnamen!$D$6),Feldnamen!$F$5,IF(AND(F40=Feldnamen!$E$4,E40=Feldnamen!$D$3),Feldnamen!$F$3,IF(AND(F40=Feldnamen!$E$4,E40=Feldnamen!$D$4),Feldnamen!$F$4,IF(AND(F40=Feldnamen!$E$4,E40=Feldnamen!$D$5),Feldnamen!$F$5,IF(AND(F40=Feldnamen!$E$4,E40=Feldnamen!$D$6),Feldnamen!$F$6,IF(AND(F40=Feldnamen!$E$5,E40=Feldnamen!$D$3),Feldnamen!$F$3,IF(AND(F40=Feldnamen!$E$5,E40=Feldnamen!$D$4),Feldnamen!$F$4,IF(AND(F40=Feldnamen!$E$5,E40=Feldnamen!$D$5),Feldnamen!$F$5,IF(AND(F40=Feldnamen!$E$5,E40=Feldnamen!$D$6),Feldnamen!$F$6,IF(AND(F40=Feldnamen!$E$6,E40=Feldnamen!$D$3),Feldnamen!$F$4,IF(AND(F40=Feldnamen!$E$6,E40=Feldnamen!$D$4),Feldnamen!$F$4,IF(AND(F40=Feldnamen!$E$6,E40=Feldnamen!$D$5),Feldnamen!$F$5,IF(AND(F40=Feldnamen!$E$6,E40=Feldnamen!$D$6),Feldnamen!$F$6,IF(AND(F40=Feldnamen!$E$7,E40=Feldnamen!$D$3),Feldnamen!$F$5,IF(AND(F40=Feldnamen!$E$7,E40=Feldnamen!$D$4),Feldnamen!$F$5,IF(AND(F40=Feldnamen!$E$7,E40=Feldnamen!$D$5),Feldnamen!$F$6,IF(AND(F40=Feldnamen!$E$7,E40=Feldnamen!$D$6),Feldnamen!$F$6,""))))))))))))))))))))</f>
        <v/>
      </c>
      <c r="H40" s="398">
        <f>IF(AND(C40=Feldnamen!$B$3,G40=Feldnamen!$F$3),MATRICE_SUBV!$B$4,IF(AND(C40=Feldnamen!$B$3,G40=Feldnamen!$F$4),MATRICE_SUBV!$B$5,IF(AND(C40=Feldnamen!$B$3,G40=Feldnamen!$F$5),MATRICE_SUBV!$B$6,IF(AND(C40=Feldnamen!$B$3,G40=Feldnamen!$F$6),MATRICE_SUBV!$B$7,IF(AND(C40=Feldnamen!$B$4,G40=Feldnamen!$F$3),MATRICE_SUBV!$C$4,IF(AND(C40=Feldnamen!$B$4,G40=Feldnamen!$F$4),MATRICE_SUBV!$C$5,IF(AND(C40=Feldnamen!$B$4,G40=Feldnamen!$F$5),MATRICE_SUBV!$C$6,IF(AND(C40=Feldnamen!$B$4,G40=Feldnamen!$F$6),MATRICE_SUBV!$C$7,IF(AND(C40=Feldnamen!$B$5,G40=Feldnamen!$F$3),MATRICE_SUBV!$D$4,IF(AND(C40=Feldnamen!$B$5,G40=Feldnamen!$F$4),MATRICE_SUBV!$D$5,IF(AND(C40=Feldnamen!$B$5,G40=Feldnamen!$F$5),MATRICE_SUBV!$D$6,IF(AND(C40=Feldnamen!$B$5,G40=Feldnamen!$F$6),MATRICE_SUBV!$D$7,IF(AND(C40=Feldnamen!$B$6,G40=Feldnamen!$F$3),MATRICE_SUBV!$E$4,IF(AND(C40=Feldnamen!$B$6,G40=Feldnamen!$F$4),MATRICE_SUBV!$E$5,IF(AND(C40=Feldnamen!$B$6,G40=Feldnamen!$F$5),MATRICE_SUBV!$E$6,IF(AND(C40=Feldnamen!$B$6,G40=Feldnamen!$F$6),MATRICE_SUBV!$E$7,IF(AND(C40=Feldnamen!$B$7,G40=Feldnamen!$F$3),MATRICE_SUBV!$F$4,IF(AND(C40=Feldnamen!$B$7,G40=Feldnamen!$F$4),MATRICE_SUBV!$F$5,IF(AND(C40=Feldnamen!$B$7,G40=Feldnamen!$F$5),MATRICE_SUBV!$F$6,IF(AND(C40=Feldnamen!$B$7,G40=Feldnamen!$F$6),MATRICE_SUBV!$F$7,0))))))))))))))))))))</f>
        <v>0</v>
      </c>
      <c r="I40" s="405">
        <f t="shared" si="0"/>
        <v>0</v>
      </c>
      <c r="J40" s="406"/>
      <c r="K40" s="407">
        <f t="shared" si="3"/>
        <v>0</v>
      </c>
      <c r="L40" s="408">
        <f t="shared" si="1"/>
        <v>0</v>
      </c>
      <c r="M40" s="408">
        <f t="shared" si="2"/>
        <v>0</v>
      </c>
    </row>
    <row r="41" spans="1:13" ht="15" x14ac:dyDescent="0.2">
      <c r="A41" s="394">
        <v>36</v>
      </c>
      <c r="B41" s="402"/>
      <c r="C41" s="403"/>
      <c r="D41" s="403"/>
      <c r="E41" s="404"/>
      <c r="F41" s="404"/>
      <c r="G41" s="403" t="str">
        <f>IF(AND(F41=Feldnamen!$E$3,E41=Feldnamen!$D$3),Feldnamen!$F$3,IF(AND(F41=Feldnamen!$E$3,E41=Feldnamen!$D$4),Feldnamen!$F$3,IF(AND(F41=Feldnamen!$E$3,E41=Feldnamen!$D$5),Feldnamen!$F$4,IF(AND(F41=Feldnamen!$E$3,E41=Feldnamen!$D$6),Feldnamen!$F$5,IF(AND(F41=Feldnamen!$E$4,E41=Feldnamen!$D$3),Feldnamen!$F$3,IF(AND(F41=Feldnamen!$E$4,E41=Feldnamen!$D$4),Feldnamen!$F$4,IF(AND(F41=Feldnamen!$E$4,E41=Feldnamen!$D$5),Feldnamen!$F$5,IF(AND(F41=Feldnamen!$E$4,E41=Feldnamen!$D$6),Feldnamen!$F$6,IF(AND(F41=Feldnamen!$E$5,E41=Feldnamen!$D$3),Feldnamen!$F$3,IF(AND(F41=Feldnamen!$E$5,E41=Feldnamen!$D$4),Feldnamen!$F$4,IF(AND(F41=Feldnamen!$E$5,E41=Feldnamen!$D$5),Feldnamen!$F$5,IF(AND(F41=Feldnamen!$E$5,E41=Feldnamen!$D$6),Feldnamen!$F$6,IF(AND(F41=Feldnamen!$E$6,E41=Feldnamen!$D$3),Feldnamen!$F$4,IF(AND(F41=Feldnamen!$E$6,E41=Feldnamen!$D$4),Feldnamen!$F$4,IF(AND(F41=Feldnamen!$E$6,E41=Feldnamen!$D$5),Feldnamen!$F$5,IF(AND(F41=Feldnamen!$E$6,E41=Feldnamen!$D$6),Feldnamen!$F$6,IF(AND(F41=Feldnamen!$E$7,E41=Feldnamen!$D$3),Feldnamen!$F$5,IF(AND(F41=Feldnamen!$E$7,E41=Feldnamen!$D$4),Feldnamen!$F$5,IF(AND(F41=Feldnamen!$E$7,E41=Feldnamen!$D$5),Feldnamen!$F$6,IF(AND(F41=Feldnamen!$E$7,E41=Feldnamen!$D$6),Feldnamen!$F$6,""))))))))))))))))))))</f>
        <v/>
      </c>
      <c r="H41" s="398">
        <f>IF(AND(C41=Feldnamen!$B$3,G41=Feldnamen!$F$3),MATRICE_SUBV!$B$4,IF(AND(C41=Feldnamen!$B$3,G41=Feldnamen!$F$4),MATRICE_SUBV!$B$5,IF(AND(C41=Feldnamen!$B$3,G41=Feldnamen!$F$5),MATRICE_SUBV!$B$6,IF(AND(C41=Feldnamen!$B$3,G41=Feldnamen!$F$6),MATRICE_SUBV!$B$7,IF(AND(C41=Feldnamen!$B$4,G41=Feldnamen!$F$3),MATRICE_SUBV!$C$4,IF(AND(C41=Feldnamen!$B$4,G41=Feldnamen!$F$4),MATRICE_SUBV!$C$5,IF(AND(C41=Feldnamen!$B$4,G41=Feldnamen!$F$5),MATRICE_SUBV!$C$6,IF(AND(C41=Feldnamen!$B$4,G41=Feldnamen!$F$6),MATRICE_SUBV!$C$7,IF(AND(C41=Feldnamen!$B$5,G41=Feldnamen!$F$3),MATRICE_SUBV!$D$4,IF(AND(C41=Feldnamen!$B$5,G41=Feldnamen!$F$4),MATRICE_SUBV!$D$5,IF(AND(C41=Feldnamen!$B$5,G41=Feldnamen!$F$5),MATRICE_SUBV!$D$6,IF(AND(C41=Feldnamen!$B$5,G41=Feldnamen!$F$6),MATRICE_SUBV!$D$7,IF(AND(C41=Feldnamen!$B$6,G41=Feldnamen!$F$3),MATRICE_SUBV!$E$4,IF(AND(C41=Feldnamen!$B$6,G41=Feldnamen!$F$4),MATRICE_SUBV!$E$5,IF(AND(C41=Feldnamen!$B$6,G41=Feldnamen!$F$5),MATRICE_SUBV!$E$6,IF(AND(C41=Feldnamen!$B$6,G41=Feldnamen!$F$6),MATRICE_SUBV!$E$7,IF(AND(C41=Feldnamen!$B$7,G41=Feldnamen!$F$3),MATRICE_SUBV!$F$4,IF(AND(C41=Feldnamen!$B$7,G41=Feldnamen!$F$4),MATRICE_SUBV!$F$5,IF(AND(C41=Feldnamen!$B$7,G41=Feldnamen!$F$5),MATRICE_SUBV!$F$6,IF(AND(C41=Feldnamen!$B$7,G41=Feldnamen!$F$6),MATRICE_SUBV!$F$7,0))))))))))))))))))))</f>
        <v>0</v>
      </c>
      <c r="I41" s="405">
        <f t="shared" si="0"/>
        <v>0</v>
      </c>
      <c r="J41" s="406"/>
      <c r="K41" s="407">
        <f t="shared" si="3"/>
        <v>0</v>
      </c>
      <c r="L41" s="408">
        <f t="shared" si="1"/>
        <v>0</v>
      </c>
      <c r="M41" s="408">
        <f t="shared" si="2"/>
        <v>0</v>
      </c>
    </row>
    <row r="42" spans="1:13" ht="15" x14ac:dyDescent="0.2">
      <c r="A42" s="394">
        <v>37</v>
      </c>
      <c r="B42" s="402"/>
      <c r="C42" s="403"/>
      <c r="D42" s="403"/>
      <c r="E42" s="404"/>
      <c r="F42" s="404"/>
      <c r="G42" s="403" t="str">
        <f>IF(AND(F42=Feldnamen!$E$3,E42=Feldnamen!$D$3),Feldnamen!$F$3,IF(AND(F42=Feldnamen!$E$3,E42=Feldnamen!$D$4),Feldnamen!$F$3,IF(AND(F42=Feldnamen!$E$3,E42=Feldnamen!$D$5),Feldnamen!$F$4,IF(AND(F42=Feldnamen!$E$3,E42=Feldnamen!$D$6),Feldnamen!$F$5,IF(AND(F42=Feldnamen!$E$4,E42=Feldnamen!$D$3),Feldnamen!$F$3,IF(AND(F42=Feldnamen!$E$4,E42=Feldnamen!$D$4),Feldnamen!$F$4,IF(AND(F42=Feldnamen!$E$4,E42=Feldnamen!$D$5),Feldnamen!$F$5,IF(AND(F42=Feldnamen!$E$4,E42=Feldnamen!$D$6),Feldnamen!$F$6,IF(AND(F42=Feldnamen!$E$5,E42=Feldnamen!$D$3),Feldnamen!$F$3,IF(AND(F42=Feldnamen!$E$5,E42=Feldnamen!$D$4),Feldnamen!$F$4,IF(AND(F42=Feldnamen!$E$5,E42=Feldnamen!$D$5),Feldnamen!$F$5,IF(AND(F42=Feldnamen!$E$5,E42=Feldnamen!$D$6),Feldnamen!$F$6,IF(AND(F42=Feldnamen!$E$6,E42=Feldnamen!$D$3),Feldnamen!$F$4,IF(AND(F42=Feldnamen!$E$6,E42=Feldnamen!$D$4),Feldnamen!$F$4,IF(AND(F42=Feldnamen!$E$6,E42=Feldnamen!$D$5),Feldnamen!$F$5,IF(AND(F42=Feldnamen!$E$6,E42=Feldnamen!$D$6),Feldnamen!$F$6,IF(AND(F42=Feldnamen!$E$7,E42=Feldnamen!$D$3),Feldnamen!$F$5,IF(AND(F42=Feldnamen!$E$7,E42=Feldnamen!$D$4),Feldnamen!$F$5,IF(AND(F42=Feldnamen!$E$7,E42=Feldnamen!$D$5),Feldnamen!$F$6,IF(AND(F42=Feldnamen!$E$7,E42=Feldnamen!$D$6),Feldnamen!$F$6,""))))))))))))))))))))</f>
        <v/>
      </c>
      <c r="H42" s="398">
        <f>IF(AND(C42=Feldnamen!$B$3,G42=Feldnamen!$F$3),MATRICE_SUBV!$B$4,IF(AND(C42=Feldnamen!$B$3,G42=Feldnamen!$F$4),MATRICE_SUBV!$B$5,IF(AND(C42=Feldnamen!$B$3,G42=Feldnamen!$F$5),MATRICE_SUBV!$B$6,IF(AND(C42=Feldnamen!$B$3,G42=Feldnamen!$F$6),MATRICE_SUBV!$B$7,IF(AND(C42=Feldnamen!$B$4,G42=Feldnamen!$F$3),MATRICE_SUBV!$C$4,IF(AND(C42=Feldnamen!$B$4,G42=Feldnamen!$F$4),MATRICE_SUBV!$C$5,IF(AND(C42=Feldnamen!$B$4,G42=Feldnamen!$F$5),MATRICE_SUBV!$C$6,IF(AND(C42=Feldnamen!$B$4,G42=Feldnamen!$F$6),MATRICE_SUBV!$C$7,IF(AND(C42=Feldnamen!$B$5,G42=Feldnamen!$F$3),MATRICE_SUBV!$D$4,IF(AND(C42=Feldnamen!$B$5,G42=Feldnamen!$F$4),MATRICE_SUBV!$D$5,IF(AND(C42=Feldnamen!$B$5,G42=Feldnamen!$F$5),MATRICE_SUBV!$D$6,IF(AND(C42=Feldnamen!$B$5,G42=Feldnamen!$F$6),MATRICE_SUBV!$D$7,IF(AND(C42=Feldnamen!$B$6,G42=Feldnamen!$F$3),MATRICE_SUBV!$E$4,IF(AND(C42=Feldnamen!$B$6,G42=Feldnamen!$F$4),MATRICE_SUBV!$E$5,IF(AND(C42=Feldnamen!$B$6,G42=Feldnamen!$F$5),MATRICE_SUBV!$E$6,IF(AND(C42=Feldnamen!$B$6,G42=Feldnamen!$F$6),MATRICE_SUBV!$E$7,IF(AND(C42=Feldnamen!$B$7,G42=Feldnamen!$F$3),MATRICE_SUBV!$F$4,IF(AND(C42=Feldnamen!$B$7,G42=Feldnamen!$F$4),MATRICE_SUBV!$F$5,IF(AND(C42=Feldnamen!$B$7,G42=Feldnamen!$F$5),MATRICE_SUBV!$F$6,IF(AND(C42=Feldnamen!$B$7,G42=Feldnamen!$F$6),MATRICE_SUBV!$F$7,0))))))))))))))))))))</f>
        <v>0</v>
      </c>
      <c r="I42" s="405">
        <f t="shared" si="0"/>
        <v>0</v>
      </c>
      <c r="J42" s="406"/>
      <c r="K42" s="407">
        <f t="shared" si="3"/>
        <v>0</v>
      </c>
      <c r="L42" s="408">
        <f t="shared" si="1"/>
        <v>0</v>
      </c>
      <c r="M42" s="408">
        <f t="shared" si="2"/>
        <v>0</v>
      </c>
    </row>
    <row r="43" spans="1:13" ht="15" x14ac:dyDescent="0.2">
      <c r="A43" s="394">
        <v>38</v>
      </c>
      <c r="B43" s="402"/>
      <c r="C43" s="403"/>
      <c r="D43" s="403"/>
      <c r="E43" s="404"/>
      <c r="F43" s="404"/>
      <c r="G43" s="403" t="str">
        <f>IF(AND(F43=Feldnamen!$E$3,E43=Feldnamen!$D$3),Feldnamen!$F$3,IF(AND(F43=Feldnamen!$E$3,E43=Feldnamen!$D$4),Feldnamen!$F$3,IF(AND(F43=Feldnamen!$E$3,E43=Feldnamen!$D$5),Feldnamen!$F$4,IF(AND(F43=Feldnamen!$E$3,E43=Feldnamen!$D$6),Feldnamen!$F$5,IF(AND(F43=Feldnamen!$E$4,E43=Feldnamen!$D$3),Feldnamen!$F$3,IF(AND(F43=Feldnamen!$E$4,E43=Feldnamen!$D$4),Feldnamen!$F$4,IF(AND(F43=Feldnamen!$E$4,E43=Feldnamen!$D$5),Feldnamen!$F$5,IF(AND(F43=Feldnamen!$E$4,E43=Feldnamen!$D$6),Feldnamen!$F$6,IF(AND(F43=Feldnamen!$E$5,E43=Feldnamen!$D$3),Feldnamen!$F$3,IF(AND(F43=Feldnamen!$E$5,E43=Feldnamen!$D$4),Feldnamen!$F$4,IF(AND(F43=Feldnamen!$E$5,E43=Feldnamen!$D$5),Feldnamen!$F$5,IF(AND(F43=Feldnamen!$E$5,E43=Feldnamen!$D$6),Feldnamen!$F$6,IF(AND(F43=Feldnamen!$E$6,E43=Feldnamen!$D$3),Feldnamen!$F$4,IF(AND(F43=Feldnamen!$E$6,E43=Feldnamen!$D$4),Feldnamen!$F$4,IF(AND(F43=Feldnamen!$E$6,E43=Feldnamen!$D$5),Feldnamen!$F$5,IF(AND(F43=Feldnamen!$E$6,E43=Feldnamen!$D$6),Feldnamen!$F$6,IF(AND(F43=Feldnamen!$E$7,E43=Feldnamen!$D$3),Feldnamen!$F$5,IF(AND(F43=Feldnamen!$E$7,E43=Feldnamen!$D$4),Feldnamen!$F$5,IF(AND(F43=Feldnamen!$E$7,E43=Feldnamen!$D$5),Feldnamen!$F$6,IF(AND(F43=Feldnamen!$E$7,E43=Feldnamen!$D$6),Feldnamen!$F$6,""))))))))))))))))))))</f>
        <v/>
      </c>
      <c r="H43" s="398">
        <f>IF(AND(C43=Feldnamen!$B$3,G43=Feldnamen!$F$3),MATRICE_SUBV!$B$4,IF(AND(C43=Feldnamen!$B$3,G43=Feldnamen!$F$4),MATRICE_SUBV!$B$5,IF(AND(C43=Feldnamen!$B$3,G43=Feldnamen!$F$5),MATRICE_SUBV!$B$6,IF(AND(C43=Feldnamen!$B$3,G43=Feldnamen!$F$6),MATRICE_SUBV!$B$7,IF(AND(C43=Feldnamen!$B$4,G43=Feldnamen!$F$3),MATRICE_SUBV!$C$4,IF(AND(C43=Feldnamen!$B$4,G43=Feldnamen!$F$4),MATRICE_SUBV!$C$5,IF(AND(C43=Feldnamen!$B$4,G43=Feldnamen!$F$5),MATRICE_SUBV!$C$6,IF(AND(C43=Feldnamen!$B$4,G43=Feldnamen!$F$6),MATRICE_SUBV!$C$7,IF(AND(C43=Feldnamen!$B$5,G43=Feldnamen!$F$3),MATRICE_SUBV!$D$4,IF(AND(C43=Feldnamen!$B$5,G43=Feldnamen!$F$4),MATRICE_SUBV!$D$5,IF(AND(C43=Feldnamen!$B$5,G43=Feldnamen!$F$5),MATRICE_SUBV!$D$6,IF(AND(C43=Feldnamen!$B$5,G43=Feldnamen!$F$6),MATRICE_SUBV!$D$7,IF(AND(C43=Feldnamen!$B$6,G43=Feldnamen!$F$3),MATRICE_SUBV!$E$4,IF(AND(C43=Feldnamen!$B$6,G43=Feldnamen!$F$4),MATRICE_SUBV!$E$5,IF(AND(C43=Feldnamen!$B$6,G43=Feldnamen!$F$5),MATRICE_SUBV!$E$6,IF(AND(C43=Feldnamen!$B$6,G43=Feldnamen!$F$6),MATRICE_SUBV!$E$7,IF(AND(C43=Feldnamen!$B$7,G43=Feldnamen!$F$3),MATRICE_SUBV!$F$4,IF(AND(C43=Feldnamen!$B$7,G43=Feldnamen!$F$4),MATRICE_SUBV!$F$5,IF(AND(C43=Feldnamen!$B$7,G43=Feldnamen!$F$5),MATRICE_SUBV!$F$6,IF(AND(C43=Feldnamen!$B$7,G43=Feldnamen!$F$6),MATRICE_SUBV!$F$7,0))))))))))))))))))))</f>
        <v>0</v>
      </c>
      <c r="I43" s="405">
        <f t="shared" si="0"/>
        <v>0</v>
      </c>
      <c r="J43" s="406"/>
      <c r="K43" s="407">
        <f t="shared" si="3"/>
        <v>0</v>
      </c>
      <c r="L43" s="408">
        <f t="shared" si="1"/>
        <v>0</v>
      </c>
      <c r="M43" s="408">
        <f t="shared" si="2"/>
        <v>0</v>
      </c>
    </row>
    <row r="44" spans="1:13" ht="15" x14ac:dyDescent="0.2">
      <c r="A44" s="394">
        <v>39</v>
      </c>
      <c r="B44" s="402"/>
      <c r="C44" s="403"/>
      <c r="D44" s="403"/>
      <c r="E44" s="404"/>
      <c r="F44" s="404"/>
      <c r="G44" s="403" t="str">
        <f>IF(AND(F44=Feldnamen!$E$3,E44=Feldnamen!$D$3),Feldnamen!$F$3,IF(AND(F44=Feldnamen!$E$3,E44=Feldnamen!$D$4),Feldnamen!$F$3,IF(AND(F44=Feldnamen!$E$3,E44=Feldnamen!$D$5),Feldnamen!$F$4,IF(AND(F44=Feldnamen!$E$3,E44=Feldnamen!$D$6),Feldnamen!$F$5,IF(AND(F44=Feldnamen!$E$4,E44=Feldnamen!$D$3),Feldnamen!$F$3,IF(AND(F44=Feldnamen!$E$4,E44=Feldnamen!$D$4),Feldnamen!$F$4,IF(AND(F44=Feldnamen!$E$4,E44=Feldnamen!$D$5),Feldnamen!$F$5,IF(AND(F44=Feldnamen!$E$4,E44=Feldnamen!$D$6),Feldnamen!$F$6,IF(AND(F44=Feldnamen!$E$5,E44=Feldnamen!$D$3),Feldnamen!$F$3,IF(AND(F44=Feldnamen!$E$5,E44=Feldnamen!$D$4),Feldnamen!$F$4,IF(AND(F44=Feldnamen!$E$5,E44=Feldnamen!$D$5),Feldnamen!$F$5,IF(AND(F44=Feldnamen!$E$5,E44=Feldnamen!$D$6),Feldnamen!$F$6,IF(AND(F44=Feldnamen!$E$6,E44=Feldnamen!$D$3),Feldnamen!$F$4,IF(AND(F44=Feldnamen!$E$6,E44=Feldnamen!$D$4),Feldnamen!$F$4,IF(AND(F44=Feldnamen!$E$6,E44=Feldnamen!$D$5),Feldnamen!$F$5,IF(AND(F44=Feldnamen!$E$6,E44=Feldnamen!$D$6),Feldnamen!$F$6,IF(AND(F44=Feldnamen!$E$7,E44=Feldnamen!$D$3),Feldnamen!$F$5,IF(AND(F44=Feldnamen!$E$7,E44=Feldnamen!$D$4),Feldnamen!$F$5,IF(AND(F44=Feldnamen!$E$7,E44=Feldnamen!$D$5),Feldnamen!$F$6,IF(AND(F44=Feldnamen!$E$7,E44=Feldnamen!$D$6),Feldnamen!$F$6,""))))))))))))))))))))</f>
        <v/>
      </c>
      <c r="H44" s="398">
        <f>IF(AND(C44=Feldnamen!$B$3,G44=Feldnamen!$F$3),MATRICE_SUBV!$B$4,IF(AND(C44=Feldnamen!$B$3,G44=Feldnamen!$F$4),MATRICE_SUBV!$B$5,IF(AND(C44=Feldnamen!$B$3,G44=Feldnamen!$F$5),MATRICE_SUBV!$B$6,IF(AND(C44=Feldnamen!$B$3,G44=Feldnamen!$F$6),MATRICE_SUBV!$B$7,IF(AND(C44=Feldnamen!$B$4,G44=Feldnamen!$F$3),MATRICE_SUBV!$C$4,IF(AND(C44=Feldnamen!$B$4,G44=Feldnamen!$F$4),MATRICE_SUBV!$C$5,IF(AND(C44=Feldnamen!$B$4,G44=Feldnamen!$F$5),MATRICE_SUBV!$C$6,IF(AND(C44=Feldnamen!$B$4,G44=Feldnamen!$F$6),MATRICE_SUBV!$C$7,IF(AND(C44=Feldnamen!$B$5,G44=Feldnamen!$F$3),MATRICE_SUBV!$D$4,IF(AND(C44=Feldnamen!$B$5,G44=Feldnamen!$F$4),MATRICE_SUBV!$D$5,IF(AND(C44=Feldnamen!$B$5,G44=Feldnamen!$F$5),MATRICE_SUBV!$D$6,IF(AND(C44=Feldnamen!$B$5,G44=Feldnamen!$F$6),MATRICE_SUBV!$D$7,IF(AND(C44=Feldnamen!$B$6,G44=Feldnamen!$F$3),MATRICE_SUBV!$E$4,IF(AND(C44=Feldnamen!$B$6,G44=Feldnamen!$F$4),MATRICE_SUBV!$E$5,IF(AND(C44=Feldnamen!$B$6,G44=Feldnamen!$F$5),MATRICE_SUBV!$E$6,IF(AND(C44=Feldnamen!$B$6,G44=Feldnamen!$F$6),MATRICE_SUBV!$E$7,IF(AND(C44=Feldnamen!$B$7,G44=Feldnamen!$F$3),MATRICE_SUBV!$F$4,IF(AND(C44=Feldnamen!$B$7,G44=Feldnamen!$F$4),MATRICE_SUBV!$F$5,IF(AND(C44=Feldnamen!$B$7,G44=Feldnamen!$F$5),MATRICE_SUBV!$F$6,IF(AND(C44=Feldnamen!$B$7,G44=Feldnamen!$F$6),MATRICE_SUBV!$F$7,0))))))))))))))))))))</f>
        <v>0</v>
      </c>
      <c r="I44" s="405">
        <f t="shared" si="0"/>
        <v>0</v>
      </c>
      <c r="J44" s="406"/>
      <c r="K44" s="407">
        <f t="shared" si="3"/>
        <v>0</v>
      </c>
      <c r="L44" s="408">
        <f t="shared" si="1"/>
        <v>0</v>
      </c>
      <c r="M44" s="408">
        <f t="shared" si="2"/>
        <v>0</v>
      </c>
    </row>
    <row r="45" spans="1:13" ht="15.75" thickBot="1" x14ac:dyDescent="0.25">
      <c r="A45" s="394">
        <v>40</v>
      </c>
      <c r="B45" s="402"/>
      <c r="C45" s="403"/>
      <c r="D45" s="403"/>
      <c r="E45" s="404"/>
      <c r="F45" s="404"/>
      <c r="G45" s="403" t="str">
        <f>IF(AND(F45=Feldnamen!$E$3,E45=Feldnamen!$D$3),Feldnamen!$F$3,IF(AND(F45=Feldnamen!$E$3,E45=Feldnamen!$D$4),Feldnamen!$F$3,IF(AND(F45=Feldnamen!$E$3,E45=Feldnamen!$D$5),Feldnamen!$F$4,IF(AND(F45=Feldnamen!$E$3,E45=Feldnamen!$D$6),Feldnamen!$F$5,IF(AND(F45=Feldnamen!$E$4,E45=Feldnamen!$D$3),Feldnamen!$F$3,IF(AND(F45=Feldnamen!$E$4,E45=Feldnamen!$D$4),Feldnamen!$F$4,IF(AND(F45=Feldnamen!$E$4,E45=Feldnamen!$D$5),Feldnamen!$F$5,IF(AND(F45=Feldnamen!$E$4,E45=Feldnamen!$D$6),Feldnamen!$F$6,IF(AND(F45=Feldnamen!$E$5,E45=Feldnamen!$D$3),Feldnamen!$F$3,IF(AND(F45=Feldnamen!$E$5,E45=Feldnamen!$D$4),Feldnamen!$F$4,IF(AND(F45=Feldnamen!$E$5,E45=Feldnamen!$D$5),Feldnamen!$F$5,IF(AND(F45=Feldnamen!$E$5,E45=Feldnamen!$D$6),Feldnamen!$F$6,IF(AND(F45=Feldnamen!$E$6,E45=Feldnamen!$D$3),Feldnamen!$F$4,IF(AND(F45=Feldnamen!$E$6,E45=Feldnamen!$D$4),Feldnamen!$F$4,IF(AND(F45=Feldnamen!$E$6,E45=Feldnamen!$D$5),Feldnamen!$F$5,IF(AND(F45=Feldnamen!$E$6,E45=Feldnamen!$D$6),Feldnamen!$F$6,IF(AND(F45=Feldnamen!$E$7,E45=Feldnamen!$D$3),Feldnamen!$F$5,IF(AND(F45=Feldnamen!$E$7,E45=Feldnamen!$D$4),Feldnamen!$F$5,IF(AND(F45=Feldnamen!$E$7,E45=Feldnamen!$D$5),Feldnamen!$F$6,IF(AND(F45=Feldnamen!$E$7,E45=Feldnamen!$D$6),Feldnamen!$F$6,""))))))))))))))))))))</f>
        <v/>
      </c>
      <c r="H45" s="398">
        <f>IF(AND(C45=Feldnamen!$B$3,G45=Feldnamen!$F$3),MATRICE_SUBV!$B$4,IF(AND(C45=Feldnamen!$B$3,G45=Feldnamen!$F$4),MATRICE_SUBV!$B$5,IF(AND(C45=Feldnamen!$B$3,G45=Feldnamen!$F$5),MATRICE_SUBV!$B$6,IF(AND(C45=Feldnamen!$B$3,G45=Feldnamen!$F$6),MATRICE_SUBV!$B$7,IF(AND(C45=Feldnamen!$B$4,G45=Feldnamen!$F$3),MATRICE_SUBV!$C$4,IF(AND(C45=Feldnamen!$B$4,G45=Feldnamen!$F$4),MATRICE_SUBV!$C$5,IF(AND(C45=Feldnamen!$B$4,G45=Feldnamen!$F$5),MATRICE_SUBV!$C$6,IF(AND(C45=Feldnamen!$B$4,G45=Feldnamen!$F$6),MATRICE_SUBV!$C$7,IF(AND(C45=Feldnamen!$B$5,G45=Feldnamen!$F$3),MATRICE_SUBV!$D$4,IF(AND(C45=Feldnamen!$B$5,G45=Feldnamen!$F$4),MATRICE_SUBV!$D$5,IF(AND(C45=Feldnamen!$B$5,G45=Feldnamen!$F$5),MATRICE_SUBV!$D$6,IF(AND(C45=Feldnamen!$B$5,G45=Feldnamen!$F$6),MATRICE_SUBV!$D$7,IF(AND(C45=Feldnamen!$B$6,G45=Feldnamen!$F$3),MATRICE_SUBV!$E$4,IF(AND(C45=Feldnamen!$B$6,G45=Feldnamen!$F$4),MATRICE_SUBV!$E$5,IF(AND(C45=Feldnamen!$B$6,G45=Feldnamen!$F$5),MATRICE_SUBV!$E$6,IF(AND(C45=Feldnamen!$B$6,G45=Feldnamen!$F$6),MATRICE_SUBV!$E$7,IF(AND(C45=Feldnamen!$B$7,G45=Feldnamen!$F$3),MATRICE_SUBV!$F$4,IF(AND(C45=Feldnamen!$B$7,G45=Feldnamen!$F$4),MATRICE_SUBV!$F$5,IF(AND(C45=Feldnamen!$B$7,G45=Feldnamen!$F$5),MATRICE_SUBV!$F$6,IF(AND(C45=Feldnamen!$B$7,G45=Feldnamen!$F$6),MATRICE_SUBV!$F$7,0))))))))))))))))))))</f>
        <v>0</v>
      </c>
      <c r="I45" s="405">
        <f t="shared" si="0"/>
        <v>0</v>
      </c>
      <c r="J45" s="406"/>
      <c r="K45" s="407">
        <f t="shared" si="3"/>
        <v>0</v>
      </c>
      <c r="L45" s="408">
        <f t="shared" si="1"/>
        <v>0</v>
      </c>
      <c r="M45" s="408">
        <f t="shared" si="2"/>
        <v>0</v>
      </c>
    </row>
    <row r="46" spans="1:13" ht="15.75" thickTop="1" x14ac:dyDescent="0.2">
      <c r="A46" s="126" t="s">
        <v>2</v>
      </c>
      <c r="B46" s="127">
        <f>SUM(B6:B45)</f>
        <v>0</v>
      </c>
      <c r="C46" s="126" t="s">
        <v>42</v>
      </c>
      <c r="D46" s="126" t="s">
        <v>42</v>
      </c>
      <c r="E46" s="387" t="s">
        <v>42</v>
      </c>
      <c r="F46" s="387" t="s">
        <v>42</v>
      </c>
      <c r="G46" s="126" t="s">
        <v>42</v>
      </c>
      <c r="H46" s="126" t="s">
        <v>42</v>
      </c>
      <c r="I46" s="139">
        <f>SUM(I6:I45)</f>
        <v>0</v>
      </c>
      <c r="J46" s="389">
        <f>SUM(J6:J45)</f>
        <v>0</v>
      </c>
      <c r="K46" s="126" t="s">
        <v>42</v>
      </c>
      <c r="L46" s="139">
        <f>SUM(L6:L45)</f>
        <v>0</v>
      </c>
      <c r="M46" s="136">
        <f>SUM(M6:M45)</f>
        <v>0</v>
      </c>
    </row>
    <row r="47" spans="1:13" x14ac:dyDescent="0.2">
      <c r="A47" s="2"/>
      <c r="B47" s="2"/>
      <c r="C47" s="2"/>
      <c r="D47" s="2"/>
      <c r="E47" s="2"/>
      <c r="F47" s="2"/>
      <c r="G47" s="2"/>
      <c r="H47" s="2"/>
      <c r="I47" s="2"/>
      <c r="J47" s="2"/>
      <c r="K47" s="2"/>
      <c r="L47" s="2"/>
      <c r="M47" s="2"/>
    </row>
    <row r="48" spans="1:13" x14ac:dyDescent="0.2">
      <c r="A48" s="2"/>
      <c r="B48" s="2"/>
      <c r="C48" s="2"/>
      <c r="D48" s="2"/>
      <c r="E48" s="2"/>
      <c r="F48" s="2"/>
      <c r="G48" s="2"/>
      <c r="H48" s="2"/>
      <c r="I48" s="2"/>
      <c r="J48" s="2"/>
      <c r="K48" s="2"/>
      <c r="L48" s="2"/>
      <c r="M48" s="2"/>
    </row>
    <row r="49" spans="1:13" x14ac:dyDescent="0.2">
      <c r="A49" s="2"/>
      <c r="B49" s="2"/>
      <c r="C49" s="2"/>
      <c r="D49" s="2"/>
      <c r="E49" s="2"/>
      <c r="F49" s="2"/>
      <c r="G49" s="2"/>
      <c r="H49" s="2"/>
      <c r="I49" s="2"/>
      <c r="J49" s="2"/>
      <c r="K49" s="2"/>
      <c r="L49" s="2"/>
      <c r="M49" s="2"/>
    </row>
    <row r="50" spans="1:13" x14ac:dyDescent="0.2">
      <c r="A50" s="2"/>
      <c r="B50" s="2"/>
      <c r="C50" s="2"/>
      <c r="D50" s="2"/>
      <c r="E50" s="2"/>
      <c r="F50" s="2"/>
      <c r="G50" s="2"/>
      <c r="H50" s="2"/>
      <c r="I50" s="2"/>
      <c r="J50" s="2"/>
      <c r="K50" s="2"/>
      <c r="L50" s="2"/>
      <c r="M50" s="2"/>
    </row>
  </sheetData>
  <sheetProtection sheet="1" objects="1" scenarios="1"/>
  <mergeCells count="2">
    <mergeCell ref="A3:M3"/>
    <mergeCell ref="L2:M2"/>
  </mergeCells>
  <dataValidations disablePrompts="1" count="1">
    <dataValidation allowBlank="1" sqref="J6:J45" xr:uid="{00000000-0002-0000-0100-000000000000}"/>
  </dataValidations>
  <pageMargins left="0.25" right="0.25" top="0.75" bottom="0.75" header="0.3" footer="0.3"/>
  <pageSetup paperSize="9" scale="67" orientation="landscape" r:id="rId1"/>
  <headerFooter>
    <oddFooter>&amp;L&amp;8&amp;A - Formulaire FP-S&amp;C&amp;8V23.1&amp;R&amp;8Page &amp;P de &amp;N</oddFooter>
  </headerFooter>
  <rowBreaks count="1" manualBreakCount="1">
    <brk id="41" max="16383" man="1"/>
  </rowBreaks>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100-000001000000}">
          <x14:formula1>
            <xm:f>Feldnamen!$B$3:$B$7</xm:f>
          </x14:formula1>
          <xm:sqref>C6:C45</xm:sqref>
        </x14:dataValidation>
        <x14:dataValidation type="list" allowBlank="1" showInputMessage="1" showErrorMessage="1" xr:uid="{00000000-0002-0000-0100-000002000000}">
          <x14:formula1>
            <xm:f>Feldnamen!$C$3:$C$6</xm:f>
          </x14:formula1>
          <xm:sqref>D6:D45</xm:sqref>
        </x14:dataValidation>
        <x14:dataValidation type="list" allowBlank="1" showInputMessage="1" showErrorMessage="1" xr:uid="{00000000-0002-0000-0100-000003000000}">
          <x14:formula1>
            <xm:f>Feldnamen!$D$3:$D$6</xm:f>
          </x14:formula1>
          <xm:sqref>E6:E45</xm:sqref>
        </x14:dataValidation>
        <x14:dataValidation type="list" allowBlank="1" showInputMessage="1" showErrorMessage="1" xr:uid="{00000000-0002-0000-0100-000004000000}">
          <x14:formula1>
            <xm:f>Feldnamen!$E$3:$E$7</xm:f>
          </x14:formula1>
          <xm:sqref>F6:F45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69"/>
  <sheetViews>
    <sheetView view="pageLayout" zoomScaleNormal="115" workbookViewId="0">
      <selection activeCell="A51" sqref="A51"/>
    </sheetView>
  </sheetViews>
  <sheetFormatPr baseColWidth="10" defaultRowHeight="12.75" x14ac:dyDescent="0.2"/>
  <cols>
    <col min="1" max="1" width="4.28515625" customWidth="1"/>
    <col min="2" max="2" width="19.5703125" customWidth="1"/>
    <col min="3" max="5" width="12.7109375" customWidth="1"/>
    <col min="6" max="6" width="15.85546875" customWidth="1"/>
    <col min="7" max="7" width="16.7109375" customWidth="1"/>
    <col min="8" max="9" width="12.7109375" customWidth="1"/>
  </cols>
  <sheetData>
    <row r="1" spans="1:9" x14ac:dyDescent="0.2">
      <c r="A1" s="282"/>
      <c r="B1" s="282"/>
      <c r="C1" s="283"/>
      <c r="D1" s="283"/>
      <c r="E1" s="284"/>
      <c r="F1" s="285"/>
      <c r="G1" s="285"/>
      <c r="H1" s="282"/>
      <c r="I1" s="286"/>
    </row>
    <row r="2" spans="1:9" ht="42.75" customHeight="1" x14ac:dyDescent="0.2">
      <c r="A2" s="185"/>
      <c r="B2" s="185"/>
      <c r="C2" s="185"/>
      <c r="D2" s="185"/>
      <c r="E2" s="185"/>
      <c r="F2" s="185"/>
      <c r="G2" s="541" t="s">
        <v>49</v>
      </c>
      <c r="H2" s="541"/>
      <c r="I2" s="541"/>
    </row>
    <row r="3" spans="1:9" ht="18.75" x14ac:dyDescent="0.2">
      <c r="A3" s="272" t="s">
        <v>176</v>
      </c>
      <c r="B3" s="245"/>
      <c r="C3" s="245"/>
      <c r="D3" s="245"/>
      <c r="E3" s="245"/>
      <c r="F3" s="245"/>
      <c r="G3" s="245"/>
      <c r="H3" s="245"/>
      <c r="I3" s="246"/>
    </row>
    <row r="4" spans="1:9" ht="18.75" customHeight="1" x14ac:dyDescent="0.2">
      <c r="A4" s="142" t="s">
        <v>177</v>
      </c>
      <c r="B4" s="143"/>
      <c r="C4" s="143"/>
      <c r="D4" s="263"/>
      <c r="E4" s="263"/>
      <c r="F4" s="263"/>
      <c r="G4" s="71" t="s">
        <v>77</v>
      </c>
      <c r="H4" s="547">
        <f>Vertrag!I32</f>
        <v>0</v>
      </c>
      <c r="I4" s="548"/>
    </row>
    <row r="5" spans="1:9" ht="18.75" customHeight="1" x14ac:dyDescent="0.2">
      <c r="A5" s="549">
        <f>Vertrag!C20</f>
        <v>0</v>
      </c>
      <c r="B5" s="550"/>
      <c r="C5" s="550"/>
      <c r="D5" s="550"/>
      <c r="E5" s="550"/>
      <c r="F5" s="88"/>
      <c r="G5" s="438" t="s">
        <v>74</v>
      </c>
      <c r="H5" s="551">
        <f>Vertrag!F28</f>
        <v>0</v>
      </c>
      <c r="I5" s="548"/>
    </row>
    <row r="6" spans="1:9" ht="18.75" customHeight="1" x14ac:dyDescent="0.2">
      <c r="A6" s="87" t="s">
        <v>179</v>
      </c>
      <c r="B6" s="88"/>
      <c r="C6" s="257"/>
      <c r="D6" s="16"/>
      <c r="E6" s="16"/>
      <c r="F6" s="169"/>
      <c r="G6" s="270" t="s">
        <v>178</v>
      </c>
      <c r="H6" s="542">
        <f>Vertrag!C20</f>
        <v>0</v>
      </c>
      <c r="I6" s="543"/>
    </row>
    <row r="7" spans="1:9" ht="18.75" customHeight="1" x14ac:dyDescent="0.2">
      <c r="A7" s="137" t="s">
        <v>180</v>
      </c>
      <c r="B7" s="264"/>
      <c r="C7" s="257"/>
      <c r="D7" s="88"/>
      <c r="E7" s="16"/>
      <c r="F7" s="88"/>
      <c r="G7" s="18"/>
      <c r="H7" s="202" t="s">
        <v>181</v>
      </c>
      <c r="I7" s="32"/>
    </row>
    <row r="8" spans="1:9" ht="15.75" customHeight="1" x14ac:dyDescent="0.2">
      <c r="A8" s="137"/>
      <c r="B8" s="264"/>
      <c r="C8" s="169"/>
      <c r="D8" s="169"/>
      <c r="E8" s="169"/>
      <c r="F8" s="141"/>
      <c r="G8" s="201"/>
      <c r="H8" s="202" t="s">
        <v>218</v>
      </c>
      <c r="I8" s="42"/>
    </row>
    <row r="9" spans="1:9" x14ac:dyDescent="0.2">
      <c r="A9" s="85" t="s">
        <v>222</v>
      </c>
      <c r="B9" s="247"/>
      <c r="C9" s="247"/>
      <c r="D9" s="2"/>
      <c r="E9" s="247"/>
      <c r="F9" s="247"/>
      <c r="G9" s="247"/>
      <c r="H9" s="247"/>
      <c r="I9" s="249"/>
    </row>
    <row r="10" spans="1:9" x14ac:dyDescent="0.2">
      <c r="A10" s="38"/>
      <c r="B10" s="247"/>
      <c r="C10" s="247"/>
      <c r="D10" s="247"/>
      <c r="E10" s="247"/>
      <c r="F10" s="247"/>
      <c r="G10" s="247"/>
      <c r="H10" s="247"/>
      <c r="I10" s="249"/>
    </row>
    <row r="11" spans="1:9" ht="20.45" customHeight="1" x14ac:dyDescent="0.2">
      <c r="A11" s="38"/>
      <c r="B11" s="310" t="s">
        <v>182</v>
      </c>
      <c r="C11" s="311"/>
      <c r="D11" s="311"/>
      <c r="E11" s="311"/>
      <c r="F11" s="311"/>
      <c r="G11" s="312"/>
      <c r="H11" s="247"/>
      <c r="I11" s="249"/>
    </row>
    <row r="12" spans="1:9" ht="17.25" customHeight="1" x14ac:dyDescent="0.2">
      <c r="A12" s="38"/>
      <c r="B12" s="313" t="s">
        <v>183</v>
      </c>
      <c r="C12" s="314"/>
      <c r="D12" s="314"/>
      <c r="E12" s="315"/>
      <c r="F12" s="304">
        <f>Vertrag!$I$38</f>
        <v>0</v>
      </c>
      <c r="G12" s="316" t="s">
        <v>184</v>
      </c>
      <c r="H12" s="247"/>
      <c r="I12" s="249"/>
    </row>
    <row r="13" spans="1:9" x14ac:dyDescent="0.2">
      <c r="A13" s="38"/>
      <c r="B13" s="250"/>
      <c r="C13" s="250"/>
      <c r="D13" s="250"/>
      <c r="E13" s="250"/>
      <c r="F13" s="247"/>
      <c r="G13" s="250"/>
      <c r="H13" s="247"/>
      <c r="I13" s="249"/>
    </row>
    <row r="14" spans="1:9" ht="20.45" customHeight="1" x14ac:dyDescent="0.2">
      <c r="A14" s="38"/>
      <c r="B14" s="327" t="s">
        <v>186</v>
      </c>
      <c r="C14" s="328"/>
      <c r="D14" s="328"/>
      <c r="E14" s="329"/>
      <c r="F14" s="330"/>
      <c r="G14" s="331"/>
      <c r="H14" s="247"/>
      <c r="I14" s="249"/>
    </row>
    <row r="15" spans="1:9" ht="17.25" customHeight="1" x14ac:dyDescent="0.2">
      <c r="A15" s="38"/>
      <c r="B15" s="313" t="s">
        <v>185</v>
      </c>
      <c r="C15" s="314"/>
      <c r="D15" s="332"/>
      <c r="E15" s="333"/>
      <c r="F15" s="144"/>
      <c r="G15" s="334" t="s">
        <v>0</v>
      </c>
      <c r="H15" s="247"/>
      <c r="I15" s="249"/>
    </row>
    <row r="16" spans="1:9" x14ac:dyDescent="0.2">
      <c r="A16" s="38"/>
      <c r="B16" s="250"/>
      <c r="C16" s="250"/>
      <c r="D16" s="250"/>
      <c r="E16" s="250"/>
      <c r="F16" s="247"/>
      <c r="G16" s="250"/>
      <c r="H16" s="247"/>
      <c r="I16" s="249"/>
    </row>
    <row r="17" spans="1:9" ht="20.45" customHeight="1" x14ac:dyDescent="0.2">
      <c r="A17" s="38"/>
      <c r="B17" s="317" t="s">
        <v>187</v>
      </c>
      <c r="C17" s="318"/>
      <c r="D17" s="318"/>
      <c r="E17" s="318"/>
      <c r="F17" s="311"/>
      <c r="G17" s="319"/>
      <c r="H17" s="247"/>
      <c r="I17" s="249"/>
    </row>
    <row r="18" spans="1:9" ht="15.75" x14ac:dyDescent="0.2">
      <c r="A18" s="38"/>
      <c r="B18" s="320" t="s">
        <v>188</v>
      </c>
      <c r="C18" s="158"/>
      <c r="D18" s="158"/>
      <c r="E18" s="158"/>
      <c r="F18" s="144"/>
      <c r="G18" s="321" t="s">
        <v>46</v>
      </c>
      <c r="H18" s="247"/>
      <c r="I18" s="249"/>
    </row>
    <row r="19" spans="1:9" ht="15.75" x14ac:dyDescent="0.2">
      <c r="A19" s="38"/>
      <c r="B19" s="320" t="s">
        <v>189</v>
      </c>
      <c r="C19" s="158"/>
      <c r="D19" s="158"/>
      <c r="E19" s="158"/>
      <c r="F19" s="144"/>
      <c r="G19" s="321" t="s">
        <v>46</v>
      </c>
      <c r="H19" s="247"/>
      <c r="I19" s="249"/>
    </row>
    <row r="20" spans="1:9" ht="15.75" x14ac:dyDescent="0.2">
      <c r="A20" s="38"/>
      <c r="B20" s="320" t="s">
        <v>190</v>
      </c>
      <c r="C20" s="158"/>
      <c r="D20" s="158"/>
      <c r="E20" s="219"/>
      <c r="F20" s="144"/>
      <c r="G20" s="321" t="s">
        <v>46</v>
      </c>
      <c r="H20" s="247"/>
      <c r="I20" s="249"/>
    </row>
    <row r="21" spans="1:9" ht="16.5" thickBot="1" x14ac:dyDescent="0.25">
      <c r="A21" s="38"/>
      <c r="B21" s="320" t="s">
        <v>191</v>
      </c>
      <c r="C21" s="158"/>
      <c r="D21" s="158"/>
      <c r="E21" s="219"/>
      <c r="F21" s="145"/>
      <c r="G21" s="321" t="s">
        <v>46</v>
      </c>
      <c r="H21" s="247"/>
      <c r="I21" s="249"/>
    </row>
    <row r="22" spans="1:9" ht="16.5" thickTop="1" x14ac:dyDescent="0.2">
      <c r="A22" s="38"/>
      <c r="B22" s="322" t="s">
        <v>192</v>
      </c>
      <c r="C22" s="323"/>
      <c r="D22" s="323"/>
      <c r="E22" s="324"/>
      <c r="F22" s="325">
        <f>SUM(F18:F21)</f>
        <v>0</v>
      </c>
      <c r="G22" s="326" t="s">
        <v>46</v>
      </c>
      <c r="H22" s="247"/>
      <c r="I22" s="249"/>
    </row>
    <row r="23" spans="1:9" x14ac:dyDescent="0.2">
      <c r="A23" s="59"/>
      <c r="B23" s="40"/>
      <c r="C23" s="88"/>
      <c r="D23" s="88"/>
      <c r="E23" s="95"/>
      <c r="F23" s="238"/>
      <c r="G23" s="244"/>
      <c r="H23" s="251"/>
      <c r="I23" s="252"/>
    </row>
    <row r="24" spans="1:9" ht="20.45" customHeight="1" x14ac:dyDescent="0.2">
      <c r="A24" s="92"/>
      <c r="B24" s="327" t="s">
        <v>52</v>
      </c>
      <c r="C24" s="335"/>
      <c r="D24" s="335"/>
      <c r="E24" s="335"/>
      <c r="F24" s="336"/>
      <c r="G24" s="337"/>
      <c r="H24" s="2"/>
      <c r="I24" s="253"/>
    </row>
    <row r="25" spans="1:9" ht="17.25" customHeight="1" x14ac:dyDescent="0.2">
      <c r="A25" s="94"/>
      <c r="B25" s="313" t="s">
        <v>193</v>
      </c>
      <c r="C25" s="421"/>
      <c r="D25" s="422"/>
      <c r="E25" s="421"/>
      <c r="F25" s="424">
        <f>$F$12*$F$15</f>
        <v>0</v>
      </c>
      <c r="G25" s="423" t="s">
        <v>3</v>
      </c>
      <c r="H25" s="2"/>
      <c r="I25" s="253"/>
    </row>
    <row r="26" spans="1:9" x14ac:dyDescent="0.2">
      <c r="A26" s="94"/>
      <c r="B26" s="93"/>
      <c r="C26" s="264"/>
      <c r="D26" s="264"/>
      <c r="E26" s="264"/>
      <c r="F26" s="264"/>
      <c r="G26" s="264"/>
      <c r="H26" s="78"/>
      <c r="I26" s="114"/>
    </row>
    <row r="27" spans="1:9" x14ac:dyDescent="0.2">
      <c r="A27" s="83"/>
      <c r="B27" s="84"/>
      <c r="C27" s="84"/>
      <c r="D27" s="84"/>
      <c r="E27" s="84"/>
      <c r="F27" s="84"/>
      <c r="G27" s="84"/>
      <c r="H27" s="84"/>
      <c r="I27" s="188"/>
    </row>
    <row r="28" spans="1:9" x14ac:dyDescent="0.2">
      <c r="A28" s="85" t="s">
        <v>194</v>
      </c>
      <c r="B28" s="90"/>
      <c r="C28" s="90"/>
      <c r="D28" s="90"/>
      <c r="E28" s="90"/>
      <c r="F28" s="90"/>
      <c r="G28" s="90"/>
      <c r="H28" s="90"/>
      <c r="I28" s="189"/>
    </row>
    <row r="29" spans="1:9" x14ac:dyDescent="0.2">
      <c r="A29" s="544" t="s">
        <v>195</v>
      </c>
      <c r="B29" s="545"/>
      <c r="C29" s="545"/>
      <c r="D29" s="545"/>
      <c r="E29" s="545"/>
      <c r="F29" s="545"/>
      <c r="G29" s="545"/>
      <c r="H29" s="545"/>
      <c r="I29" s="546"/>
    </row>
    <row r="30" spans="1:9" x14ac:dyDescent="0.2">
      <c r="A30" s="552" t="s">
        <v>196</v>
      </c>
      <c r="B30" s="553"/>
      <c r="C30" s="553"/>
      <c r="D30" s="553"/>
      <c r="E30" s="553"/>
      <c r="F30" s="553"/>
      <c r="G30" s="553"/>
      <c r="H30" s="553"/>
      <c r="I30" s="554"/>
    </row>
    <row r="31" spans="1:9" ht="18.75" customHeight="1" x14ac:dyDescent="0.2">
      <c r="A31" s="89" t="s">
        <v>197</v>
      </c>
      <c r="B31" s="90"/>
      <c r="C31" s="555"/>
      <c r="D31" s="555"/>
      <c r="E31" s="555"/>
      <c r="F31" s="158"/>
      <c r="G31" s="90" t="s">
        <v>198</v>
      </c>
      <c r="H31" s="190"/>
      <c r="I31" s="80"/>
    </row>
    <row r="32" spans="1:9" x14ac:dyDescent="0.2">
      <c r="A32" s="89"/>
      <c r="B32" s="90"/>
      <c r="C32" s="158"/>
      <c r="D32" s="158"/>
      <c r="E32" s="158"/>
      <c r="F32" s="158"/>
      <c r="G32" s="90"/>
      <c r="H32" s="190"/>
      <c r="I32" s="80"/>
    </row>
    <row r="33" spans="1:9" ht="15.75" customHeight="1" x14ac:dyDescent="0.2">
      <c r="A33" s="89"/>
      <c r="B33" s="90"/>
      <c r="C33" s="559"/>
      <c r="D33" s="559"/>
      <c r="E33" s="559"/>
      <c r="F33" s="90"/>
      <c r="G33" s="559"/>
      <c r="H33" s="559"/>
      <c r="I33" s="80"/>
    </row>
    <row r="34" spans="1:9" ht="15.75" customHeight="1" x14ac:dyDescent="0.2">
      <c r="A34" s="89"/>
      <c r="B34" s="90"/>
      <c r="C34" s="557"/>
      <c r="D34" s="557"/>
      <c r="E34" s="557"/>
      <c r="F34" s="90"/>
      <c r="G34" s="557"/>
      <c r="H34" s="557"/>
      <c r="I34" s="80"/>
    </row>
    <row r="35" spans="1:9" x14ac:dyDescent="0.2">
      <c r="A35" s="81"/>
      <c r="B35" s="266"/>
      <c r="C35" s="556"/>
      <c r="D35" s="556"/>
      <c r="E35" s="556"/>
      <c r="F35" s="271"/>
      <c r="G35" s="271"/>
      <c r="H35" s="271"/>
      <c r="I35" s="191"/>
    </row>
    <row r="36" spans="1:9" ht="6.75" customHeight="1" x14ac:dyDescent="0.2">
      <c r="A36" s="83"/>
      <c r="B36" s="84"/>
      <c r="C36" s="86"/>
      <c r="D36" s="86"/>
      <c r="E36" s="86"/>
      <c r="F36" s="86"/>
      <c r="G36" s="86"/>
      <c r="H36" s="86"/>
      <c r="I36" s="192"/>
    </row>
    <row r="37" spans="1:9" x14ac:dyDescent="0.2">
      <c r="A37" s="85" t="s">
        <v>199</v>
      </c>
      <c r="B37" s="90"/>
      <c r="C37" s="158"/>
      <c r="D37" s="158"/>
      <c r="E37" s="158"/>
      <c r="F37" s="158"/>
      <c r="G37" s="158"/>
      <c r="H37" s="158"/>
      <c r="I37" s="187"/>
    </row>
    <row r="38" spans="1:9" ht="20.45" customHeight="1" x14ac:dyDescent="0.2">
      <c r="A38" s="560"/>
      <c r="B38" s="559"/>
      <c r="C38" s="559"/>
      <c r="D38" s="559"/>
      <c r="E38" s="559"/>
      <c r="F38" s="559"/>
      <c r="G38" s="559"/>
      <c r="H38" s="559"/>
      <c r="I38" s="561"/>
    </row>
    <row r="39" spans="1:9" ht="48" customHeight="1" x14ac:dyDescent="0.2">
      <c r="A39" s="560"/>
      <c r="B39" s="559"/>
      <c r="C39" s="559"/>
      <c r="D39" s="559"/>
      <c r="E39" s="559"/>
      <c r="F39" s="559"/>
      <c r="G39" s="559"/>
      <c r="H39" s="559"/>
      <c r="I39" s="561"/>
    </row>
    <row r="40" spans="1:9" ht="6.75" customHeight="1" x14ac:dyDescent="0.2">
      <c r="A40" s="89"/>
      <c r="B40" s="90"/>
      <c r="C40" s="158"/>
      <c r="D40" s="158"/>
      <c r="E40" s="158"/>
      <c r="F40" s="158"/>
      <c r="G40" s="158"/>
      <c r="H40" s="158"/>
      <c r="I40" s="187"/>
    </row>
    <row r="41" spans="1:9" ht="9.4" customHeight="1" x14ac:dyDescent="0.2">
      <c r="A41" s="83"/>
      <c r="B41" s="84"/>
      <c r="C41" s="86"/>
      <c r="D41" s="86"/>
      <c r="E41" s="86"/>
      <c r="F41" s="86"/>
      <c r="G41" s="86"/>
      <c r="H41" s="86"/>
      <c r="I41" s="192"/>
    </row>
    <row r="42" spans="1:9" x14ac:dyDescent="0.2">
      <c r="A42" s="85" t="s">
        <v>200</v>
      </c>
      <c r="B42" s="90"/>
      <c r="C42" s="90"/>
      <c r="D42" s="90"/>
      <c r="E42" s="90"/>
      <c r="F42" s="90"/>
      <c r="G42" s="90"/>
      <c r="H42" s="90"/>
      <c r="I42" s="189"/>
    </row>
    <row r="43" spans="1:9" x14ac:dyDescent="0.2">
      <c r="A43" s="89" t="s">
        <v>201</v>
      </c>
      <c r="B43" s="158"/>
      <c r="C43" s="90"/>
      <c r="D43" s="90"/>
      <c r="E43" s="90"/>
      <c r="F43" s="90"/>
      <c r="G43" s="90"/>
      <c r="H43" s="90"/>
      <c r="I43" s="189"/>
    </row>
    <row r="44" spans="1:9" ht="6.2" customHeight="1" x14ac:dyDescent="0.2">
      <c r="A44" s="89"/>
      <c r="B44" s="90"/>
      <c r="C44" s="90"/>
      <c r="D44" s="90"/>
      <c r="E44" s="90"/>
      <c r="F44" s="90"/>
      <c r="G44" s="90"/>
      <c r="H44" s="90"/>
      <c r="I44" s="189"/>
    </row>
    <row r="45" spans="1:9" ht="24.75" customHeight="1" x14ac:dyDescent="0.2">
      <c r="A45" s="341"/>
      <c r="B45" s="342" t="s">
        <v>202</v>
      </c>
      <c r="C45" s="343"/>
      <c r="D45" s="343"/>
      <c r="E45" s="344" t="s">
        <v>132</v>
      </c>
      <c r="F45" s="345"/>
      <c r="G45" s="346"/>
      <c r="H45" s="347"/>
      <c r="I45" s="189"/>
    </row>
    <row r="46" spans="1:9" ht="24.75" customHeight="1" x14ac:dyDescent="0.2">
      <c r="A46" s="341"/>
      <c r="B46" s="348" t="s">
        <v>203</v>
      </c>
      <c r="C46" s="163"/>
      <c r="D46" s="248"/>
      <c r="E46" s="159" t="s">
        <v>132</v>
      </c>
      <c r="F46" s="293"/>
      <c r="G46" s="426" t="s">
        <v>120</v>
      </c>
      <c r="H46" s="418" t="s">
        <v>121</v>
      </c>
      <c r="I46" s="189"/>
    </row>
    <row r="47" spans="1:9" ht="24.75" customHeight="1" x14ac:dyDescent="0.2">
      <c r="A47" s="341"/>
      <c r="B47" s="349" t="s">
        <v>204</v>
      </c>
      <c r="C47" s="90"/>
      <c r="D47" s="90"/>
      <c r="E47" s="159" t="s">
        <v>132</v>
      </c>
      <c r="F47" s="293"/>
      <c r="G47" s="379"/>
      <c r="H47" s="409"/>
      <c r="I47" s="189"/>
    </row>
    <row r="48" spans="1:9" ht="24.75" customHeight="1" x14ac:dyDescent="0.2">
      <c r="A48" s="341"/>
      <c r="B48" s="350" t="s">
        <v>205</v>
      </c>
      <c r="C48" s="351"/>
      <c r="D48" s="351"/>
      <c r="E48" s="352" t="s">
        <v>132</v>
      </c>
      <c r="F48" s="353"/>
      <c r="G48" s="379"/>
      <c r="H48" s="409"/>
      <c r="I48" s="189"/>
    </row>
    <row r="49" spans="1:9" x14ac:dyDescent="0.2">
      <c r="A49" s="89"/>
      <c r="B49" s="90"/>
      <c r="C49" s="90"/>
      <c r="D49" s="90"/>
      <c r="E49" s="90"/>
      <c r="F49" s="90"/>
      <c r="G49" s="90"/>
      <c r="H49" s="190"/>
      <c r="I49" s="189"/>
    </row>
    <row r="50" spans="1:9" ht="26.25" customHeight="1" x14ac:dyDescent="0.2">
      <c r="A50" s="89" t="s">
        <v>206</v>
      </c>
      <c r="B50" s="90"/>
      <c r="C50" s="557"/>
      <c r="D50" s="557"/>
      <c r="E50" s="558" t="s">
        <v>207</v>
      </c>
      <c r="F50" s="558"/>
      <c r="G50" s="258"/>
      <c r="H50" s="259"/>
      <c r="I50" s="189"/>
    </row>
    <row r="51" spans="1:9" ht="26.25" customHeight="1" x14ac:dyDescent="0.2">
      <c r="A51" s="137"/>
      <c r="B51" s="264"/>
      <c r="C51" s="141"/>
      <c r="D51" s="141"/>
      <c r="E51" s="473" t="s">
        <v>208</v>
      </c>
      <c r="F51" s="473"/>
      <c r="G51" s="260"/>
      <c r="H51" s="260"/>
      <c r="I51" s="166"/>
    </row>
    <row r="52" spans="1:9" x14ac:dyDescent="0.2">
      <c r="A52" s="43" t="s">
        <v>263</v>
      </c>
      <c r="B52" s="72"/>
      <c r="C52" s="54"/>
      <c r="D52" s="54"/>
      <c r="E52" s="55"/>
      <c r="F52" s="55"/>
      <c r="G52" s="55"/>
      <c r="H52" s="75"/>
      <c r="I52" s="181"/>
    </row>
    <row r="53" spans="1:9" x14ac:dyDescent="0.2">
      <c r="A53" s="2"/>
      <c r="B53" s="2"/>
      <c r="C53" s="2"/>
      <c r="D53" s="2"/>
      <c r="E53" s="2"/>
      <c r="F53" s="2"/>
      <c r="G53" s="2"/>
      <c r="H53" s="2"/>
      <c r="I53" s="2"/>
    </row>
    <row r="54" spans="1:9" x14ac:dyDescent="0.2">
      <c r="A54" s="2"/>
      <c r="B54" s="2"/>
      <c r="C54" s="2"/>
      <c r="D54" s="2"/>
      <c r="E54" s="2"/>
      <c r="F54" s="2"/>
      <c r="G54" s="2"/>
      <c r="H54" s="2"/>
      <c r="I54" s="2"/>
    </row>
    <row r="55" spans="1:9" x14ac:dyDescent="0.2">
      <c r="A55" s="2"/>
      <c r="B55" s="2"/>
      <c r="C55" s="2"/>
      <c r="D55" s="2"/>
      <c r="E55" s="2"/>
      <c r="F55" s="2"/>
      <c r="G55" s="2"/>
      <c r="H55" s="2"/>
      <c r="I55" s="2"/>
    </row>
    <row r="56" spans="1:9" x14ac:dyDescent="0.2">
      <c r="A56" s="2"/>
      <c r="B56" s="2"/>
      <c r="C56" s="2"/>
      <c r="D56" s="2"/>
      <c r="E56" s="2"/>
      <c r="F56" s="2"/>
      <c r="G56" s="2"/>
      <c r="H56" s="2"/>
      <c r="I56" s="2"/>
    </row>
    <row r="57" spans="1:9" x14ac:dyDescent="0.2">
      <c r="A57" s="2"/>
      <c r="B57" s="2"/>
      <c r="C57" s="2"/>
      <c r="D57" s="2"/>
      <c r="E57" s="2"/>
      <c r="F57" s="2"/>
      <c r="G57" s="2"/>
      <c r="H57" s="2"/>
      <c r="I57" s="2"/>
    </row>
    <row r="58" spans="1:9" x14ac:dyDescent="0.2">
      <c r="A58" s="2"/>
      <c r="B58" s="2"/>
      <c r="C58" s="2"/>
      <c r="D58" s="2"/>
      <c r="E58" s="2"/>
      <c r="F58" s="2"/>
      <c r="G58" s="2"/>
      <c r="H58" s="2"/>
      <c r="I58" s="2"/>
    </row>
    <row r="59" spans="1:9" x14ac:dyDescent="0.2">
      <c r="A59" s="2"/>
      <c r="B59" s="2"/>
      <c r="C59" s="2"/>
      <c r="D59" s="2"/>
      <c r="E59" s="2"/>
      <c r="F59" s="2"/>
      <c r="G59" s="2"/>
      <c r="H59" s="2"/>
      <c r="I59" s="2"/>
    </row>
    <row r="60" spans="1:9" x14ac:dyDescent="0.2">
      <c r="A60" s="2"/>
      <c r="B60" s="2"/>
      <c r="C60" s="2"/>
      <c r="D60" s="2"/>
      <c r="E60" s="2"/>
      <c r="F60" s="2"/>
      <c r="G60" s="2"/>
      <c r="H60" s="2"/>
      <c r="I60" s="2"/>
    </row>
    <row r="61" spans="1:9" x14ac:dyDescent="0.2">
      <c r="A61" s="2"/>
      <c r="B61" s="2"/>
      <c r="C61" s="2"/>
      <c r="D61" s="2"/>
      <c r="E61" s="2"/>
      <c r="F61" s="2"/>
      <c r="G61" s="2"/>
      <c r="H61" s="2"/>
      <c r="I61" s="2"/>
    </row>
    <row r="62" spans="1:9" x14ac:dyDescent="0.2">
      <c r="A62" s="2"/>
      <c r="B62" s="2"/>
      <c r="C62" s="2"/>
      <c r="D62" s="2"/>
      <c r="E62" s="2"/>
      <c r="F62" s="2"/>
      <c r="G62" s="2"/>
      <c r="H62" s="2"/>
      <c r="I62" s="2"/>
    </row>
    <row r="63" spans="1:9" x14ac:dyDescent="0.2">
      <c r="A63" s="2"/>
      <c r="B63" s="2"/>
      <c r="C63" s="2"/>
      <c r="D63" s="2"/>
      <c r="E63" s="2"/>
      <c r="F63" s="2"/>
      <c r="G63" s="2"/>
      <c r="H63" s="2"/>
      <c r="I63" s="2"/>
    </row>
    <row r="64" spans="1:9" x14ac:dyDescent="0.2">
      <c r="A64" s="2"/>
      <c r="B64" s="2"/>
      <c r="C64" s="2"/>
      <c r="D64" s="2"/>
      <c r="E64" s="2"/>
      <c r="F64" s="2"/>
      <c r="G64" s="2"/>
      <c r="H64" s="2"/>
      <c r="I64" s="2"/>
    </row>
    <row r="65" spans="1:9" x14ac:dyDescent="0.2">
      <c r="A65" s="2"/>
      <c r="B65" s="2"/>
      <c r="C65" s="2"/>
      <c r="D65" s="2"/>
      <c r="E65" s="2"/>
      <c r="F65" s="2"/>
      <c r="G65" s="2"/>
      <c r="H65" s="2"/>
      <c r="I65" s="2"/>
    </row>
    <row r="66" spans="1:9" x14ac:dyDescent="0.2">
      <c r="A66" s="2"/>
      <c r="B66" s="2"/>
      <c r="C66" s="2"/>
      <c r="D66" s="2"/>
      <c r="E66" s="2"/>
      <c r="F66" s="2"/>
      <c r="G66" s="2"/>
      <c r="H66" s="2"/>
      <c r="I66" s="2"/>
    </row>
    <row r="67" spans="1:9" x14ac:dyDescent="0.2">
      <c r="A67" s="2"/>
      <c r="B67" s="2"/>
      <c r="C67" s="2"/>
      <c r="D67" s="2"/>
      <c r="E67" s="2"/>
      <c r="F67" s="2"/>
      <c r="G67" s="2"/>
      <c r="H67" s="2"/>
      <c r="I67" s="2"/>
    </row>
    <row r="68" spans="1:9" x14ac:dyDescent="0.2">
      <c r="A68" s="2"/>
      <c r="B68" s="2"/>
      <c r="C68" s="2"/>
      <c r="D68" s="2"/>
      <c r="E68" s="2"/>
      <c r="F68" s="2"/>
      <c r="G68" s="2"/>
      <c r="H68" s="2"/>
      <c r="I68" s="2"/>
    </row>
    <row r="69" spans="1:9" x14ac:dyDescent="0.2">
      <c r="A69" s="2"/>
      <c r="B69" s="2"/>
      <c r="C69" s="2"/>
      <c r="D69" s="2"/>
      <c r="E69" s="2"/>
      <c r="F69" s="2"/>
      <c r="G69" s="2"/>
      <c r="H69" s="2"/>
      <c r="I69" s="2"/>
    </row>
  </sheetData>
  <sheetProtection sheet="1" objects="1" scenarios="1"/>
  <mergeCells count="15">
    <mergeCell ref="E51:F51"/>
    <mergeCell ref="H6:I6"/>
    <mergeCell ref="A29:I29"/>
    <mergeCell ref="G2:I2"/>
    <mergeCell ref="H4:I4"/>
    <mergeCell ref="A5:E5"/>
    <mergeCell ref="H5:I5"/>
    <mergeCell ref="A30:I30"/>
    <mergeCell ref="C31:E31"/>
    <mergeCell ref="C35:E35"/>
    <mergeCell ref="C50:D50"/>
    <mergeCell ref="E50:F50"/>
    <mergeCell ref="G33:H34"/>
    <mergeCell ref="C33:E34"/>
    <mergeCell ref="A38:I39"/>
  </mergeCells>
  <pageMargins left="0.25" right="0.25" top="0.75" bottom="0.75" header="0.3" footer="0.3"/>
  <pageSetup paperSize="9" scale="84" orientation="portrait" r:id="rId1"/>
  <headerFooter>
    <oddFooter>&amp;L&amp;8&amp;A - Formular FP-S&amp;C&amp;8V23.1&amp;R&amp;8Seite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31" r:id="rId4" name="Check Box 3">
              <controlPr locked="0" defaultSize="0" autoFill="0" autoLine="0" autoPict="0">
                <anchor moveWithCells="1">
                  <from>
                    <xdr:col>6</xdr:col>
                    <xdr:colOff>714375</xdr:colOff>
                    <xdr:row>6</xdr:row>
                    <xdr:rowOff>0</xdr:rowOff>
                  </from>
                  <to>
                    <xdr:col>6</xdr:col>
                    <xdr:colOff>1019175</xdr:colOff>
                    <xdr:row>6</xdr:row>
                    <xdr:rowOff>219075</xdr:rowOff>
                  </to>
                </anchor>
              </controlPr>
            </control>
          </mc:Choice>
        </mc:AlternateContent>
        <mc:AlternateContent xmlns:mc="http://schemas.openxmlformats.org/markup-compatibility/2006">
          <mc:Choice Requires="x14">
            <control shapeId="22532" r:id="rId5" name="Check Box 4">
              <controlPr locked="0" defaultSize="0" autoFill="0" autoLine="0" autoPict="0">
                <anchor moveWithCells="1">
                  <from>
                    <xdr:col>6</xdr:col>
                    <xdr:colOff>714375</xdr:colOff>
                    <xdr:row>7</xdr:row>
                    <xdr:rowOff>0</xdr:rowOff>
                  </from>
                  <to>
                    <xdr:col>6</xdr:col>
                    <xdr:colOff>1019175</xdr:colOff>
                    <xdr:row>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tabColor rgb="FFFFC000"/>
  </sheetPr>
  <dimension ref="A1:G23"/>
  <sheetViews>
    <sheetView view="pageLayout" zoomScaleNormal="100" workbookViewId="0">
      <selection activeCell="D32" sqref="D32"/>
    </sheetView>
  </sheetViews>
  <sheetFormatPr baseColWidth="10" defaultRowHeight="12.75" x14ac:dyDescent="0.2"/>
  <cols>
    <col min="1" max="1" width="11.42578125" style="27"/>
    <col min="2" max="3" width="26.42578125" customWidth="1"/>
    <col min="4" max="4" width="11.42578125" style="23" customWidth="1"/>
    <col min="5" max="5" width="44" customWidth="1"/>
    <col min="6" max="6" width="7.28515625" customWidth="1"/>
  </cols>
  <sheetData>
    <row r="1" spans="1:7" x14ac:dyDescent="0.2">
      <c r="A1" s="282"/>
      <c r="B1" s="282"/>
      <c r="C1" s="283"/>
      <c r="D1" s="283"/>
      <c r="E1" s="284"/>
      <c r="F1" s="285"/>
    </row>
    <row r="2" spans="1:7" ht="36" customHeight="1" x14ac:dyDescent="0.2">
      <c r="A2" s="9"/>
      <c r="B2" s="261"/>
      <c r="C2" s="261"/>
      <c r="D2" s="261"/>
      <c r="E2" s="562" t="s">
        <v>51</v>
      </c>
      <c r="F2" s="562"/>
      <c r="G2" s="262"/>
    </row>
    <row r="4" spans="1:7" ht="18.75" x14ac:dyDescent="0.2">
      <c r="A4" s="563" t="s">
        <v>209</v>
      </c>
      <c r="B4" s="564"/>
      <c r="C4" s="564"/>
      <c r="D4" s="564"/>
      <c r="E4" s="564"/>
      <c r="F4" s="565"/>
    </row>
    <row r="6" spans="1:7" x14ac:dyDescent="0.2">
      <c r="A6" s="22" t="s">
        <v>210</v>
      </c>
    </row>
    <row r="7" spans="1:7" s="107" customFormat="1" x14ac:dyDescent="0.2">
      <c r="A7" s="104"/>
      <c r="B7" s="105"/>
      <c r="C7" s="105"/>
      <c r="D7" s="106"/>
      <c r="E7" s="105"/>
      <c r="F7" s="105"/>
    </row>
    <row r="8" spans="1:7" x14ac:dyDescent="0.2">
      <c r="A8" s="96" t="s">
        <v>211</v>
      </c>
      <c r="B8" s="108" t="s">
        <v>212</v>
      </c>
      <c r="C8" s="97" t="s">
        <v>213</v>
      </c>
      <c r="D8" s="102" t="s">
        <v>214</v>
      </c>
      <c r="E8" s="98" t="s">
        <v>221</v>
      </c>
      <c r="F8" s="97" t="s">
        <v>219</v>
      </c>
    </row>
    <row r="9" spans="1:7" x14ac:dyDescent="0.2">
      <c r="A9" s="99"/>
      <c r="B9" s="100"/>
      <c r="C9" s="100"/>
      <c r="D9" s="103" t="s">
        <v>1</v>
      </c>
      <c r="E9" s="101"/>
      <c r="F9" s="100" t="s">
        <v>215</v>
      </c>
    </row>
    <row r="10" spans="1:7" x14ac:dyDescent="0.2">
      <c r="A10" s="24">
        <v>72687</v>
      </c>
      <c r="B10" s="25" t="s">
        <v>7</v>
      </c>
      <c r="C10" s="25" t="s">
        <v>8</v>
      </c>
      <c r="D10" s="26">
        <v>102.5</v>
      </c>
      <c r="E10" s="25" t="s">
        <v>9</v>
      </c>
      <c r="F10" s="25" t="s">
        <v>10</v>
      </c>
    </row>
    <row r="11" spans="1:7" x14ac:dyDescent="0.2">
      <c r="A11" s="24">
        <v>72809</v>
      </c>
      <c r="B11" s="25" t="s">
        <v>11</v>
      </c>
      <c r="C11" s="25" t="s">
        <v>12</v>
      </c>
      <c r="D11" s="26">
        <v>22</v>
      </c>
      <c r="E11" s="25" t="s">
        <v>13</v>
      </c>
      <c r="F11" s="25" t="s">
        <v>14</v>
      </c>
    </row>
    <row r="12" spans="1:7" x14ac:dyDescent="0.2">
      <c r="A12" s="24">
        <v>72828</v>
      </c>
      <c r="B12" s="25" t="s">
        <v>15</v>
      </c>
      <c r="C12" s="25" t="s">
        <v>16</v>
      </c>
      <c r="D12" s="26">
        <v>50</v>
      </c>
      <c r="E12" s="25" t="s">
        <v>17</v>
      </c>
      <c r="F12" s="25" t="s">
        <v>18</v>
      </c>
    </row>
    <row r="13" spans="1:7" x14ac:dyDescent="0.2">
      <c r="A13" s="24">
        <v>72830</v>
      </c>
      <c r="B13" s="25" t="s">
        <v>19</v>
      </c>
      <c r="C13" s="25" t="s">
        <v>20</v>
      </c>
      <c r="D13" s="26">
        <v>15</v>
      </c>
      <c r="E13" s="25" t="s">
        <v>21</v>
      </c>
      <c r="F13" s="25" t="s">
        <v>22</v>
      </c>
    </row>
    <row r="14" spans="1:7" x14ac:dyDescent="0.2">
      <c r="A14" s="24">
        <v>72866</v>
      </c>
      <c r="B14" s="25" t="s">
        <v>26</v>
      </c>
      <c r="C14" s="25" t="s">
        <v>25</v>
      </c>
      <c r="D14" s="26">
        <v>62</v>
      </c>
      <c r="E14" s="25" t="s">
        <v>23</v>
      </c>
      <c r="F14" s="25" t="s">
        <v>24</v>
      </c>
    </row>
    <row r="15" spans="1:7" x14ac:dyDescent="0.2">
      <c r="A15" s="24"/>
      <c r="B15" s="25"/>
      <c r="C15" s="25"/>
      <c r="D15" s="26"/>
      <c r="E15" s="25"/>
      <c r="F15" s="25"/>
    </row>
    <row r="16" spans="1:7" x14ac:dyDescent="0.2">
      <c r="A16" s="24"/>
      <c r="B16" s="25"/>
      <c r="C16" s="25"/>
      <c r="D16" s="26"/>
      <c r="E16" s="25"/>
      <c r="F16" s="25"/>
    </row>
    <row r="17" spans="1:6" x14ac:dyDescent="0.2">
      <c r="A17" s="24"/>
      <c r="B17" s="25"/>
      <c r="C17" s="25"/>
      <c r="D17" s="26"/>
      <c r="E17" s="25"/>
      <c r="F17" s="25"/>
    </row>
    <row r="18" spans="1:6" ht="9.4" customHeight="1" x14ac:dyDescent="0.2"/>
    <row r="19" spans="1:6" x14ac:dyDescent="0.2">
      <c r="A19" s="76"/>
      <c r="D19" s="26">
        <f>SUM(D10:D17)</f>
        <v>251.5</v>
      </c>
    </row>
    <row r="21" spans="1:6" x14ac:dyDescent="0.2">
      <c r="A21" s="76" t="s">
        <v>220</v>
      </c>
    </row>
    <row r="22" spans="1:6" x14ac:dyDescent="0.2">
      <c r="A22" s="76" t="s">
        <v>216</v>
      </c>
    </row>
    <row r="23" spans="1:6" x14ac:dyDescent="0.2">
      <c r="A23" s="27" t="s">
        <v>217</v>
      </c>
    </row>
  </sheetData>
  <sheetProtection sheet="1" objects="1" scenarios="1"/>
  <mergeCells count="2">
    <mergeCell ref="E2:F2"/>
    <mergeCell ref="A4:F4"/>
  </mergeCells>
  <phoneticPr fontId="12" type="noConversion"/>
  <pageMargins left="0.78740157499999996" right="0.78740157499999996" top="0.984251969" bottom="0.984251969" header="0.4921259845" footer="0.4921259845"/>
  <pageSetup paperSize="9" orientation="landscape" r:id="rId1"/>
  <headerFooter alignWithMargins="0">
    <oddFooter>&amp;L&amp;8&amp;A - Formulaire FP-S&amp;C&amp;8V23.1&amp;R&amp;8Page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J91"/>
  <sheetViews>
    <sheetView view="pageLayout" zoomScaleNormal="115" zoomScaleSheetLayoutView="115" workbookViewId="0">
      <selection activeCell="A91" sqref="A91"/>
    </sheetView>
  </sheetViews>
  <sheetFormatPr baseColWidth="10" defaultRowHeight="12.75" x14ac:dyDescent="0.2"/>
  <cols>
    <col min="1" max="1" width="4.28515625" customWidth="1"/>
    <col min="2" max="2" width="16.28515625" customWidth="1"/>
    <col min="3" max="5" width="12.7109375" customWidth="1"/>
    <col min="6" max="6" width="15.85546875" customWidth="1"/>
    <col min="7" max="7" width="16.7109375" customWidth="1"/>
    <col min="8" max="9" width="12.7109375" customWidth="1"/>
  </cols>
  <sheetData>
    <row r="1" spans="1:9" x14ac:dyDescent="0.2">
      <c r="A1" s="287"/>
      <c r="B1" s="287"/>
      <c r="C1" s="288"/>
      <c r="D1" s="288"/>
      <c r="E1" s="289"/>
      <c r="F1" s="290"/>
      <c r="G1" s="290"/>
      <c r="H1" s="287"/>
      <c r="I1" s="291"/>
    </row>
    <row r="2" spans="1:9" ht="42.75" customHeight="1" x14ac:dyDescent="0.2">
      <c r="A2" s="185"/>
      <c r="B2" s="185"/>
      <c r="C2" s="185"/>
      <c r="D2" s="185"/>
      <c r="E2" s="185"/>
      <c r="F2" s="185"/>
      <c r="G2" s="541" t="s">
        <v>49</v>
      </c>
      <c r="H2" s="541"/>
      <c r="I2" s="541"/>
    </row>
    <row r="3" spans="1:9" ht="18.75" x14ac:dyDescent="0.2">
      <c r="A3" s="154" t="s">
        <v>223</v>
      </c>
      <c r="B3" s="245"/>
      <c r="C3" s="245"/>
      <c r="D3" s="245"/>
      <c r="E3" s="245"/>
      <c r="F3" s="245"/>
      <c r="G3" s="245"/>
      <c r="H3" s="245"/>
      <c r="I3" s="246"/>
    </row>
    <row r="4" spans="1:9" ht="22.5" customHeight="1" x14ac:dyDescent="0.2">
      <c r="A4" s="142" t="s">
        <v>224</v>
      </c>
      <c r="B4" s="143"/>
      <c r="C4" s="143"/>
      <c r="D4" s="37"/>
      <c r="E4" s="37"/>
      <c r="F4" s="37"/>
      <c r="G4" s="71" t="s">
        <v>77</v>
      </c>
      <c r="H4" s="547">
        <f>Vertrag!I32</f>
        <v>0</v>
      </c>
      <c r="I4" s="548"/>
    </row>
    <row r="5" spans="1:9" ht="22.5" customHeight="1" x14ac:dyDescent="0.2">
      <c r="A5" s="549">
        <f>Vertrag!A33</f>
        <v>0</v>
      </c>
      <c r="B5" s="550"/>
      <c r="C5" s="550"/>
      <c r="D5" s="550"/>
      <c r="E5" s="550"/>
      <c r="F5" s="88"/>
      <c r="G5" s="438" t="s">
        <v>74</v>
      </c>
      <c r="H5" s="551">
        <f>Vertrag!F28</f>
        <v>0</v>
      </c>
      <c r="I5" s="548"/>
    </row>
    <row r="6" spans="1:9" ht="22.5" customHeight="1" x14ac:dyDescent="0.2">
      <c r="A6" s="87" t="s">
        <v>179</v>
      </c>
      <c r="B6" s="88"/>
      <c r="C6" s="257"/>
      <c r="D6" s="17"/>
      <c r="E6" s="17"/>
      <c r="F6" s="169"/>
      <c r="G6" s="436" t="s">
        <v>178</v>
      </c>
      <c r="H6" s="542">
        <f>Vertrag!C20</f>
        <v>0</v>
      </c>
      <c r="I6" s="543"/>
    </row>
    <row r="7" spans="1:9" ht="22.5" customHeight="1" x14ac:dyDescent="0.2">
      <c r="A7" s="434"/>
      <c r="B7" s="88"/>
      <c r="C7" s="88"/>
      <c r="D7" s="88"/>
      <c r="E7" s="17"/>
      <c r="F7" s="88"/>
      <c r="G7" s="201"/>
      <c r="H7" s="202"/>
      <c r="I7" s="32"/>
    </row>
    <row r="8" spans="1:9" ht="9.4" customHeight="1" x14ac:dyDescent="0.2">
      <c r="A8" s="137"/>
      <c r="B8" s="138"/>
      <c r="C8" s="169"/>
      <c r="D8" s="169"/>
      <c r="E8" s="169"/>
      <c r="F8" s="141"/>
      <c r="G8" s="201"/>
      <c r="H8" s="202"/>
      <c r="I8" s="42"/>
    </row>
    <row r="9" spans="1:9" ht="9.4" customHeight="1" x14ac:dyDescent="0.2">
      <c r="A9" s="36"/>
      <c r="B9" s="37"/>
      <c r="C9" s="49"/>
      <c r="D9" s="49"/>
      <c r="E9" s="49"/>
      <c r="F9" s="46"/>
      <c r="G9" s="206"/>
      <c r="H9" s="207"/>
      <c r="I9" s="208"/>
    </row>
    <row r="10" spans="1:9" x14ac:dyDescent="0.2">
      <c r="A10" s="38" t="s">
        <v>259</v>
      </c>
      <c r="B10" s="247"/>
      <c r="C10" s="247"/>
      <c r="D10" s="248"/>
      <c r="E10" s="247"/>
      <c r="F10" s="247"/>
      <c r="G10" s="247"/>
      <c r="H10" s="247"/>
      <c r="I10" s="249"/>
    </row>
    <row r="11" spans="1:9" x14ac:dyDescent="0.2">
      <c r="A11" s="38"/>
      <c r="B11" s="247"/>
      <c r="C11" s="247"/>
      <c r="D11" s="247"/>
      <c r="E11" s="247"/>
      <c r="F11" s="247"/>
      <c r="G11" s="247"/>
      <c r="H11" s="247"/>
      <c r="I11" s="249"/>
    </row>
    <row r="12" spans="1:9" ht="20.45" customHeight="1" x14ac:dyDescent="0.2">
      <c r="A12" s="38"/>
      <c r="B12" s="354" t="s">
        <v>258</v>
      </c>
      <c r="C12" s="318"/>
      <c r="D12" s="318"/>
      <c r="E12" s="318"/>
      <c r="F12" s="311"/>
      <c r="G12" s="312"/>
      <c r="H12" s="247"/>
      <c r="I12" s="249"/>
    </row>
    <row r="13" spans="1:9" ht="15.75" customHeight="1" x14ac:dyDescent="0.2">
      <c r="A13" s="38"/>
      <c r="B13" s="349" t="s">
        <v>227</v>
      </c>
      <c r="C13" s="250"/>
      <c r="D13" s="250"/>
      <c r="E13" s="250"/>
      <c r="F13" s="415">
        <f>'Beilage Schlussabrechnung'!C46</f>
        <v>0</v>
      </c>
      <c r="G13" s="357" t="s">
        <v>0</v>
      </c>
      <c r="H13" s="247"/>
      <c r="I13" s="249"/>
    </row>
    <row r="14" spans="1:9" ht="9.4" customHeight="1" x14ac:dyDescent="0.2">
      <c r="A14" s="38"/>
      <c r="B14" s="349"/>
      <c r="C14" s="250"/>
      <c r="D14" s="250"/>
      <c r="E14" s="250"/>
      <c r="F14" s="276"/>
      <c r="G14" s="357"/>
      <c r="H14" s="247"/>
      <c r="I14" s="249"/>
    </row>
    <row r="15" spans="1:9" ht="15.75" customHeight="1" x14ac:dyDescent="0.2">
      <c r="A15" s="38"/>
      <c r="B15" s="320" t="s">
        <v>188</v>
      </c>
      <c r="C15" s="158"/>
      <c r="D15" s="158"/>
      <c r="E15" s="158"/>
      <c r="F15" s="144"/>
      <c r="G15" s="357" t="s">
        <v>37</v>
      </c>
      <c r="H15" s="247"/>
      <c r="I15" s="249"/>
    </row>
    <row r="16" spans="1:9" ht="15.75" customHeight="1" x14ac:dyDescent="0.2">
      <c r="A16" s="38"/>
      <c r="B16" s="320" t="s">
        <v>189</v>
      </c>
      <c r="C16" s="158"/>
      <c r="D16" s="158"/>
      <c r="E16" s="158"/>
      <c r="F16" s="144"/>
      <c r="G16" s="321" t="s">
        <v>46</v>
      </c>
      <c r="H16" s="247"/>
      <c r="I16" s="249"/>
    </row>
    <row r="17" spans="1:10" ht="15.75" customHeight="1" x14ac:dyDescent="0.2">
      <c r="A17" s="38"/>
      <c r="B17" s="320" t="s">
        <v>190</v>
      </c>
      <c r="C17" s="158"/>
      <c r="D17" s="158"/>
      <c r="E17" s="219"/>
      <c r="F17" s="144"/>
      <c r="G17" s="357" t="s">
        <v>37</v>
      </c>
      <c r="H17" s="247"/>
      <c r="I17" s="249"/>
    </row>
    <row r="18" spans="1:10" ht="15.75" customHeight="1" thickBot="1" x14ac:dyDescent="0.25">
      <c r="A18" s="38"/>
      <c r="B18" s="320" t="s">
        <v>191</v>
      </c>
      <c r="C18" s="158"/>
      <c r="D18" s="158"/>
      <c r="E18" s="219"/>
      <c r="F18" s="145"/>
      <c r="G18" s="357" t="s">
        <v>37</v>
      </c>
      <c r="H18" s="247"/>
      <c r="I18" s="249"/>
    </row>
    <row r="19" spans="1:10" ht="15.75" customHeight="1" thickTop="1" x14ac:dyDescent="0.2">
      <c r="A19" s="38"/>
      <c r="B19" s="322" t="s">
        <v>192</v>
      </c>
      <c r="C19" s="323"/>
      <c r="D19" s="323"/>
      <c r="E19" s="324"/>
      <c r="F19" s="325">
        <f>SUM(F15:F18)</f>
        <v>0</v>
      </c>
      <c r="G19" s="358" t="s">
        <v>37</v>
      </c>
      <c r="H19" s="247"/>
      <c r="I19" s="249"/>
    </row>
    <row r="20" spans="1:10" x14ac:dyDescent="0.2">
      <c r="A20" s="59"/>
      <c r="B20" s="40"/>
      <c r="C20" s="88"/>
      <c r="D20" s="88"/>
      <c r="E20" s="95"/>
      <c r="F20" s="238"/>
      <c r="G20" s="193"/>
      <c r="H20" s="251"/>
      <c r="I20" s="252"/>
    </row>
    <row r="21" spans="1:10" ht="20.45" customHeight="1" thickBot="1" x14ac:dyDescent="0.25">
      <c r="A21" s="92"/>
      <c r="B21" s="359" t="s">
        <v>52</v>
      </c>
      <c r="C21" s="335"/>
      <c r="D21" s="335"/>
      <c r="E21" s="335"/>
      <c r="F21" s="360"/>
      <c r="G21" s="337"/>
      <c r="H21" s="248"/>
      <c r="I21" s="253"/>
    </row>
    <row r="22" spans="1:10" ht="15.75" customHeight="1" thickTop="1" x14ac:dyDescent="0.2">
      <c r="A22" s="94"/>
      <c r="B22" s="338" t="s">
        <v>228</v>
      </c>
      <c r="C22" s="339"/>
      <c r="D22" s="340"/>
      <c r="E22" s="361"/>
      <c r="F22" s="362">
        <f>'Beilage Schlussabrechnung'!$N$46</f>
        <v>0</v>
      </c>
      <c r="G22" s="363" t="s">
        <v>132</v>
      </c>
      <c r="H22" s="248"/>
      <c r="I22" s="253"/>
      <c r="J22" s="107"/>
    </row>
    <row r="23" spans="1:10" ht="9.4" customHeight="1" x14ac:dyDescent="0.2">
      <c r="A23" s="94"/>
      <c r="B23" s="93"/>
      <c r="C23" s="264"/>
      <c r="D23" s="264"/>
      <c r="E23" s="264"/>
      <c r="F23" s="264"/>
      <c r="G23" s="264"/>
      <c r="H23" s="78"/>
      <c r="I23" s="114"/>
      <c r="J23" s="107"/>
    </row>
    <row r="24" spans="1:10" ht="9.4" customHeight="1" x14ac:dyDescent="0.2">
      <c r="A24" s="298"/>
      <c r="B24" s="213"/>
      <c r="C24" s="213"/>
      <c r="D24" s="213"/>
      <c r="E24" s="213"/>
      <c r="F24" s="213"/>
      <c r="G24" s="209"/>
      <c r="H24" s="209"/>
      <c r="I24" s="211"/>
      <c r="J24" s="57"/>
    </row>
    <row r="25" spans="1:10" ht="13.15" customHeight="1" x14ac:dyDescent="0.2">
      <c r="A25" s="91" t="s">
        <v>91</v>
      </c>
      <c r="B25" s="79"/>
      <c r="C25" s="79"/>
      <c r="D25" s="79"/>
      <c r="E25" s="79"/>
      <c r="F25" s="79"/>
      <c r="G25" s="56"/>
      <c r="H25" s="56"/>
      <c r="I25" s="58"/>
      <c r="J25" s="57"/>
    </row>
    <row r="26" spans="1:10" ht="9.4" customHeight="1" x14ac:dyDescent="0.2">
      <c r="A26" s="91"/>
      <c r="B26" s="79"/>
      <c r="C26" s="79"/>
      <c r="D26" s="79"/>
      <c r="E26" s="79"/>
      <c r="F26" s="79"/>
      <c r="G26" s="56"/>
      <c r="H26" s="56"/>
      <c r="I26" s="58"/>
      <c r="J26" s="57"/>
    </row>
    <row r="27" spans="1:10" ht="16.5" customHeight="1" x14ac:dyDescent="0.2">
      <c r="A27" s="91"/>
      <c r="B27" s="354" t="s">
        <v>260</v>
      </c>
      <c r="C27" s="311"/>
      <c r="D27" s="311"/>
      <c r="E27" s="311"/>
      <c r="F27" s="311"/>
      <c r="G27" s="312"/>
      <c r="H27" s="56"/>
      <c r="I27" s="58"/>
      <c r="J27" s="57"/>
    </row>
    <row r="28" spans="1:10" ht="16.5" customHeight="1" x14ac:dyDescent="0.2">
      <c r="A28" s="91"/>
      <c r="B28" s="320" t="s">
        <v>225</v>
      </c>
      <c r="C28" s="78"/>
      <c r="D28" s="78"/>
      <c r="E28" s="292"/>
      <c r="F28" s="304">
        <f>Vertrag!$I$38</f>
        <v>0</v>
      </c>
      <c r="G28" s="355" t="s">
        <v>47</v>
      </c>
      <c r="H28" s="56"/>
      <c r="I28" s="58"/>
      <c r="J28" s="57"/>
    </row>
    <row r="29" spans="1:10" ht="16.5" customHeight="1" x14ac:dyDescent="0.2">
      <c r="A29" s="91"/>
      <c r="B29" s="313" t="s">
        <v>226</v>
      </c>
      <c r="C29" s="314"/>
      <c r="D29" s="314"/>
      <c r="E29" s="315"/>
      <c r="F29" s="304">
        <f>ROUND(IFERROR('Beilage Schlussabrechnung'!$N$46/'Beilage Schlussabrechnung'!$C$46,0),0)</f>
        <v>0</v>
      </c>
      <c r="G29" s="356" t="s">
        <v>47</v>
      </c>
      <c r="H29" s="56"/>
      <c r="I29" s="58"/>
      <c r="J29" s="57"/>
    </row>
    <row r="30" spans="1:10" ht="9.4" customHeight="1" x14ac:dyDescent="0.2">
      <c r="A30" s="91"/>
      <c r="B30" s="79"/>
      <c r="C30" s="79"/>
      <c r="D30" s="79"/>
      <c r="E30" s="79"/>
      <c r="F30" s="79"/>
      <c r="G30" s="56"/>
      <c r="H30" s="56"/>
      <c r="I30" s="58"/>
      <c r="J30" s="57"/>
    </row>
    <row r="31" spans="1:10" ht="9.4" customHeight="1" x14ac:dyDescent="0.2">
      <c r="A31" s="91"/>
      <c r="B31" s="79"/>
      <c r="C31" s="79"/>
      <c r="D31" s="79"/>
      <c r="E31" s="79"/>
      <c r="F31" s="79"/>
      <c r="G31" s="56"/>
      <c r="H31" s="56"/>
      <c r="I31" s="58"/>
      <c r="J31" s="57"/>
    </row>
    <row r="32" spans="1:10" ht="27.4" customHeight="1" x14ac:dyDescent="0.2">
      <c r="A32" s="504" t="s">
        <v>229</v>
      </c>
      <c r="B32" s="505"/>
      <c r="C32" s="505"/>
      <c r="D32" s="505"/>
      <c r="E32" s="505"/>
      <c r="F32" s="505"/>
      <c r="G32" s="505"/>
      <c r="H32" s="505"/>
      <c r="I32" s="506"/>
      <c r="J32" s="294"/>
    </row>
    <row r="33" spans="1:10" ht="6.2" customHeight="1" x14ac:dyDescent="0.2">
      <c r="A33" s="267"/>
      <c r="B33" s="268"/>
      <c r="C33" s="268"/>
      <c r="D33" s="268"/>
      <c r="E33" s="268"/>
      <c r="F33" s="268"/>
      <c r="G33" s="268"/>
      <c r="H33" s="268"/>
      <c r="I33" s="269"/>
      <c r="J33" s="268"/>
    </row>
    <row r="34" spans="1:10" ht="15" customHeight="1" x14ac:dyDescent="0.2">
      <c r="A34" s="233"/>
      <c r="B34" s="300"/>
      <c r="C34" s="237" t="s">
        <v>92</v>
      </c>
      <c r="D34" s="237" t="s">
        <v>93</v>
      </c>
      <c r="E34" s="237" t="s">
        <v>94</v>
      </c>
      <c r="F34" s="237" t="s">
        <v>95</v>
      </c>
      <c r="G34" s="237" t="s">
        <v>96</v>
      </c>
      <c r="H34" s="78"/>
      <c r="I34" s="112"/>
      <c r="J34" s="78"/>
    </row>
    <row r="35" spans="1:10" ht="15" customHeight="1" x14ac:dyDescent="0.2">
      <c r="A35" s="234"/>
      <c r="B35" s="299" t="s">
        <v>97</v>
      </c>
      <c r="C35" s="364">
        <f>SUMIFS('Beilage Schlussabrechnung'!$C$6:$C$45,'Beilage Schlussabrechnung'!$D$6:$D$45,Feldnamen!$B$3,'Beilage Schlussabrechnung'!$H$6:$H$45,Feldnamen!$F$3)</f>
        <v>0</v>
      </c>
      <c r="D35" s="365">
        <f>SUMIFS('Beilage Schlussabrechnung'!$C$6:$C$45,'Beilage Schlussabrechnung'!$D$6:$D$45,Feldnamen!$B$4,'Beilage Schlussabrechnung'!$H$6:$H$45,Feldnamen!$F$3)</f>
        <v>0</v>
      </c>
      <c r="E35" s="365">
        <f>SUMIFS('Beilage Schlussabrechnung'!$C$6:$C$45,'Beilage Schlussabrechnung'!$D$6:$D$45,Feldnamen!$B$5,'Beilage Schlussabrechnung'!$H$6:$H$45,Feldnamen!$F$3)</f>
        <v>0</v>
      </c>
      <c r="F35" s="365">
        <f>SUMIFS('Beilage Schlussabrechnung'!$C$6:$C$45,'Beilage Schlussabrechnung'!$D$6:$D$45,Feldnamen!$B$6,'Beilage Schlussabrechnung'!$H$6:$H$45,Feldnamen!$F$3)</f>
        <v>0</v>
      </c>
      <c r="G35" s="366">
        <f>SUMIFS('Beilage Schlussabrechnung'!$C$6:$C$45,'Beilage Schlussabrechnung'!$D$6:$D$45,Feldnamen!$B$7,'Beilage Schlussabrechnung'!$H$6:$H$45,Feldnamen!$F$3)</f>
        <v>0</v>
      </c>
      <c r="H35" s="78"/>
      <c r="I35" s="112"/>
      <c r="J35" s="78"/>
    </row>
    <row r="36" spans="1:10" ht="15" customHeight="1" x14ac:dyDescent="0.2">
      <c r="A36" s="234"/>
      <c r="B36" s="299" t="s">
        <v>98</v>
      </c>
      <c r="C36" s="367">
        <f>SUMIFS('Beilage Schlussabrechnung'!$C$6:$C$45,'Beilage Schlussabrechnung'!$D$6:$D$45,Feldnamen!$B$3,'Beilage Schlussabrechnung'!$H$6:$H$45,Feldnamen!$F$4)</f>
        <v>0</v>
      </c>
      <c r="D36" s="368">
        <f>SUMIFS('Beilage Schlussabrechnung'!$C$6:$C$45,'Beilage Schlussabrechnung'!$D$6:$D$45,Feldnamen!$B$4,'Beilage Schlussabrechnung'!$H$6:$H$45,Feldnamen!$F$4)</f>
        <v>0</v>
      </c>
      <c r="E36" s="368">
        <f>SUMIFS('Beilage Schlussabrechnung'!$C$6:$C$45,'Beilage Schlussabrechnung'!$D$6:$D$45,Feldnamen!$B$5,'Beilage Schlussabrechnung'!$H$6:$H$45,Feldnamen!$F$4)</f>
        <v>0</v>
      </c>
      <c r="F36" s="368">
        <f>SUMIFS('Beilage Schlussabrechnung'!$C$6:$C$45,'Beilage Schlussabrechnung'!$D$6:$D$45,Feldnamen!$B$6,'Beilage Schlussabrechnung'!$H$6:$H$45,Feldnamen!$F$4)</f>
        <v>0</v>
      </c>
      <c r="G36" s="369">
        <f>SUMIFS('Beilage Schlussabrechnung'!$C$6:$C$45,'Beilage Schlussabrechnung'!$D$6:$D$45,Feldnamen!$B$7,'Beilage Schlussabrechnung'!$H$6:$H$45,Feldnamen!$F$4)</f>
        <v>0</v>
      </c>
      <c r="H36" s="78"/>
      <c r="I36" s="112"/>
      <c r="J36" s="78"/>
    </row>
    <row r="37" spans="1:10" ht="15" customHeight="1" x14ac:dyDescent="0.2">
      <c r="A37" s="234"/>
      <c r="B37" s="299" t="s">
        <v>99</v>
      </c>
      <c r="C37" s="367">
        <f>SUMIFS('Beilage Schlussabrechnung'!$C$6:$C$45,'Beilage Schlussabrechnung'!$D$6:$D$45,Feldnamen!$B$3,'Beilage Schlussabrechnung'!$H$6:$H$45,Feldnamen!$F$5)</f>
        <v>0</v>
      </c>
      <c r="D37" s="368">
        <f>SUMIFS('Beilage Schlussabrechnung'!$C$6:$C$45,'Beilage Schlussabrechnung'!$D$6:$D$45,Feldnamen!$B$4,'Beilage Schlussabrechnung'!$H$6:$H$45,Feldnamen!$F$5)</f>
        <v>0</v>
      </c>
      <c r="E37" s="368">
        <f>SUMIFS('Beilage Schlussabrechnung'!$C$6:$C$45,'Beilage Schlussabrechnung'!$D$6:$D$45,Feldnamen!$B$5,'Beilage Schlussabrechnung'!$H$6:$H$45,Feldnamen!$F$5)</f>
        <v>0</v>
      </c>
      <c r="F37" s="368">
        <f>SUMIFS('Beilage Schlussabrechnung'!$C$6:$C$45,'Beilage Schlussabrechnung'!$D$6:$D$45,Feldnamen!$B$6,'Beilage Schlussabrechnung'!$H$6:$H$45,Feldnamen!$F$5)</f>
        <v>0</v>
      </c>
      <c r="G37" s="369">
        <f>SUMIFS('Beilage Schlussabrechnung'!$C$6:$C$45,'Beilage Schlussabrechnung'!$D$6:$D$45,Feldnamen!$B$7,'Beilage Schlussabrechnung'!$H$6:$H$45,Feldnamen!$F$5)</f>
        <v>0</v>
      </c>
      <c r="H37" s="78"/>
      <c r="I37" s="112"/>
      <c r="J37" s="78"/>
    </row>
    <row r="38" spans="1:10" ht="15" customHeight="1" x14ac:dyDescent="0.2">
      <c r="A38" s="234"/>
      <c r="B38" s="299" t="s">
        <v>100</v>
      </c>
      <c r="C38" s="370">
        <f>SUMIFS('Beilage Schlussabrechnung'!$C$6:$C$45,'Beilage Schlussabrechnung'!$D$6:$D$45,Feldnamen!$B$3,'Beilage Schlussabrechnung'!$H$6:$H$45,Feldnamen!$F$6)</f>
        <v>0</v>
      </c>
      <c r="D38" s="371">
        <f>SUMIFS('Beilage Schlussabrechnung'!$C$6:$C$45,'Beilage Schlussabrechnung'!$D$6:$D$45,Feldnamen!$B$4,'Beilage Schlussabrechnung'!$H$6:$H$45,Feldnamen!$F$6)</f>
        <v>0</v>
      </c>
      <c r="E38" s="371">
        <f>SUMIFS('Beilage Schlussabrechnung'!$C$6:$C$45,'Beilage Schlussabrechnung'!$D$6:$D$45,Feldnamen!$B$5,'Beilage Schlussabrechnung'!$H$6:$H$45,Feldnamen!$F$6)</f>
        <v>0</v>
      </c>
      <c r="F38" s="371">
        <f>SUMIFS('Beilage Schlussabrechnung'!$C$6:$C$45,'Beilage Schlussabrechnung'!$D$6:$D$45,Feldnamen!$B$6,'Beilage Schlussabrechnung'!$H$6:$H$45,Feldnamen!$F$6)</f>
        <v>0</v>
      </c>
      <c r="G38" s="372">
        <f>SUMIFS('Beilage Schlussabrechnung'!$C$6:$C$45,'Beilage Schlussabrechnung'!$D$6:$D$45,Feldnamen!$B$7,'Beilage Schlussabrechnung'!$H$6:$H$45,Feldnamen!$F$6)</f>
        <v>0</v>
      </c>
      <c r="H38" s="78"/>
      <c r="I38" s="295"/>
      <c r="J38" s="223"/>
    </row>
    <row r="39" spans="1:10" ht="9.4" customHeight="1" x14ac:dyDescent="0.2">
      <c r="A39" s="234"/>
      <c r="B39" s="236"/>
      <c r="C39" s="273"/>
      <c r="D39" s="273"/>
      <c r="E39" s="273"/>
      <c r="F39" s="273"/>
      <c r="G39" s="273"/>
      <c r="H39" s="78"/>
      <c r="I39" s="295"/>
      <c r="J39" s="223"/>
    </row>
    <row r="40" spans="1:10" ht="13.15" customHeight="1" x14ac:dyDescent="0.2">
      <c r="A40" s="233"/>
      <c r="B40" s="273"/>
      <c r="C40" s="275"/>
      <c r="D40" s="275"/>
      <c r="E40" s="275" t="s">
        <v>246</v>
      </c>
      <c r="F40" s="437"/>
      <c r="G40" s="273" t="s">
        <v>132</v>
      </c>
      <c r="H40" s="274"/>
      <c r="I40" s="296"/>
      <c r="J40" s="109"/>
    </row>
    <row r="41" spans="1:10" ht="9.4" customHeight="1" x14ac:dyDescent="0.2">
      <c r="A41" s="94"/>
      <c r="B41" s="93"/>
      <c r="C41" s="264"/>
      <c r="D41" s="264"/>
      <c r="E41" s="264"/>
      <c r="F41" s="264"/>
      <c r="G41" s="264"/>
      <c r="H41" s="78"/>
      <c r="I41" s="297"/>
      <c r="J41" s="107"/>
    </row>
    <row r="42" spans="1:10" ht="9.4" customHeight="1" x14ac:dyDescent="0.2">
      <c r="A42" s="83"/>
      <c r="B42" s="84"/>
      <c r="C42" s="84"/>
      <c r="D42" s="84"/>
      <c r="E42" s="84"/>
      <c r="F42" s="84"/>
      <c r="G42" s="84"/>
      <c r="H42" s="84"/>
      <c r="I42" s="188"/>
      <c r="J42" s="107"/>
    </row>
    <row r="43" spans="1:10" x14ac:dyDescent="0.2">
      <c r="A43" s="174" t="s">
        <v>230</v>
      </c>
      <c r="B43" s="164"/>
      <c r="C43" s="164"/>
      <c r="D43" s="164"/>
      <c r="E43" s="164"/>
      <c r="F43" s="164"/>
      <c r="G43" s="164"/>
      <c r="H43" s="164"/>
      <c r="I43" s="166"/>
      <c r="J43" s="165"/>
    </row>
    <row r="44" spans="1:10" x14ac:dyDescent="0.2">
      <c r="A44" s="167" t="s">
        <v>231</v>
      </c>
      <c r="B44" s="164"/>
      <c r="C44" s="164"/>
      <c r="D44" s="164"/>
      <c r="E44" s="164"/>
      <c r="F44" s="164"/>
      <c r="G44" s="164"/>
      <c r="H44" s="164"/>
      <c r="I44" s="186"/>
      <c r="J44" s="164"/>
    </row>
    <row r="45" spans="1:10" ht="7.5" customHeight="1" x14ac:dyDescent="0.2">
      <c r="A45" s="174"/>
      <c r="B45" s="164"/>
      <c r="C45" s="164"/>
      <c r="D45" s="164"/>
      <c r="E45" s="164"/>
      <c r="F45" s="164"/>
      <c r="G45" s="164"/>
      <c r="H45" s="164"/>
      <c r="I45" s="166"/>
      <c r="J45" s="165"/>
    </row>
    <row r="46" spans="1:10" x14ac:dyDescent="0.2">
      <c r="A46" s="176"/>
      <c r="B46" s="575" t="s">
        <v>232</v>
      </c>
      <c r="C46" s="575"/>
      <c r="D46" s="575"/>
      <c r="E46" s="575"/>
      <c r="F46" s="575"/>
      <c r="G46" s="575"/>
      <c r="H46" s="575"/>
      <c r="I46" s="184"/>
      <c r="J46" s="183"/>
    </row>
    <row r="47" spans="1:10" x14ac:dyDescent="0.2">
      <c r="A47" s="182"/>
      <c r="B47" s="576" t="s">
        <v>233</v>
      </c>
      <c r="C47" s="576"/>
      <c r="D47" s="576"/>
      <c r="E47" s="576"/>
      <c r="F47" s="576"/>
      <c r="G47" s="576"/>
      <c r="H47" s="576"/>
      <c r="I47" s="199"/>
      <c r="J47" s="198"/>
    </row>
    <row r="48" spans="1:10" x14ac:dyDescent="0.2">
      <c r="A48" s="176"/>
      <c r="B48" s="577" t="s">
        <v>234</v>
      </c>
      <c r="C48" s="577"/>
      <c r="D48" s="577"/>
      <c r="E48" s="577"/>
      <c r="F48" s="577"/>
      <c r="G48" s="577"/>
      <c r="H48" s="577"/>
      <c r="I48" s="175"/>
      <c r="J48" s="168"/>
    </row>
    <row r="49" spans="1:10" ht="7.5" customHeight="1" x14ac:dyDescent="0.2">
      <c r="A49" s="167"/>
      <c r="B49" s="164"/>
      <c r="C49" s="164"/>
      <c r="D49" s="164"/>
      <c r="E49" s="164"/>
      <c r="F49" s="164"/>
      <c r="G49" s="164"/>
      <c r="H49" s="164"/>
      <c r="I49" s="166"/>
      <c r="J49" s="165"/>
    </row>
    <row r="50" spans="1:10" ht="13.15" customHeight="1" x14ac:dyDescent="0.2">
      <c r="A50" s="194"/>
      <c r="B50" s="578" t="s">
        <v>235</v>
      </c>
      <c r="C50" s="578"/>
      <c r="D50" s="578"/>
      <c r="E50" s="578"/>
      <c r="F50" s="578"/>
      <c r="G50" s="578"/>
      <c r="H50" s="578"/>
      <c r="I50" s="196"/>
      <c r="J50" s="195"/>
    </row>
    <row r="51" spans="1:10" ht="13.15" customHeight="1" x14ac:dyDescent="0.2">
      <c r="A51" s="167"/>
      <c r="B51" s="164" t="s">
        <v>236</v>
      </c>
      <c r="C51" s="164"/>
      <c r="D51" s="164"/>
      <c r="E51" s="164"/>
      <c r="F51" s="164"/>
      <c r="G51" s="164"/>
      <c r="H51" s="164"/>
      <c r="I51" s="166"/>
      <c r="J51" s="169"/>
    </row>
    <row r="52" spans="1:10" ht="7.5" customHeight="1" x14ac:dyDescent="0.2">
      <c r="A52" s="167"/>
      <c r="B52" s="164"/>
      <c r="C52" s="164"/>
      <c r="D52" s="164"/>
      <c r="E52" s="164"/>
      <c r="F52" s="164"/>
      <c r="G52" s="164"/>
      <c r="H52" s="164"/>
      <c r="I52" s="166"/>
      <c r="J52" s="169"/>
    </row>
    <row r="53" spans="1:10" ht="30" customHeight="1" x14ac:dyDescent="0.2">
      <c r="A53" s="167"/>
      <c r="B53" s="203" t="s">
        <v>197</v>
      </c>
      <c r="C53" s="572"/>
      <c r="D53" s="572"/>
      <c r="E53" s="572"/>
      <c r="F53" s="180"/>
      <c r="G53" s="203" t="s">
        <v>237</v>
      </c>
      <c r="H53" s="573"/>
      <c r="I53" s="574"/>
      <c r="J53" s="169"/>
    </row>
    <row r="54" spans="1:10" x14ac:dyDescent="0.2">
      <c r="A54" s="167"/>
      <c r="B54" s="180"/>
      <c r="C54" s="164"/>
      <c r="D54" s="164"/>
      <c r="E54" s="164"/>
      <c r="F54" s="180"/>
      <c r="G54" s="180"/>
      <c r="H54" s="165"/>
      <c r="I54" s="166"/>
      <c r="J54" s="169"/>
    </row>
    <row r="55" spans="1:10" ht="30" customHeight="1" x14ac:dyDescent="0.2">
      <c r="A55" s="167"/>
      <c r="B55" s="203" t="s">
        <v>197</v>
      </c>
      <c r="C55" s="572"/>
      <c r="D55" s="572"/>
      <c r="E55" s="572"/>
      <c r="F55" s="180"/>
      <c r="G55" s="203" t="s">
        <v>238</v>
      </c>
      <c r="H55" s="573"/>
      <c r="I55" s="574"/>
      <c r="J55" s="169"/>
    </row>
    <row r="56" spans="1:10" x14ac:dyDescent="0.2">
      <c r="A56" s="167"/>
      <c r="B56" s="180"/>
      <c r="C56" s="164"/>
      <c r="D56" s="164"/>
      <c r="E56" s="164"/>
      <c r="F56" s="180"/>
      <c r="G56" s="180"/>
      <c r="H56" s="165"/>
      <c r="I56" s="166"/>
      <c r="J56" s="169"/>
    </row>
    <row r="57" spans="1:10" ht="30" customHeight="1" x14ac:dyDescent="0.2">
      <c r="A57" s="167"/>
      <c r="B57" s="203" t="s">
        <v>197</v>
      </c>
      <c r="C57" s="572"/>
      <c r="D57" s="572"/>
      <c r="E57" s="572"/>
      <c r="F57" s="197"/>
      <c r="G57" s="204" t="s">
        <v>239</v>
      </c>
      <c r="H57" s="573"/>
      <c r="I57" s="574"/>
      <c r="J57" s="169"/>
    </row>
    <row r="58" spans="1:10" x14ac:dyDescent="0.2">
      <c r="A58" s="177"/>
      <c r="B58" s="178"/>
      <c r="C58" s="254"/>
      <c r="D58" s="254"/>
      <c r="E58" s="254"/>
      <c r="F58" s="254"/>
      <c r="G58" s="178"/>
      <c r="H58" s="178"/>
      <c r="I58" s="179"/>
      <c r="J58" s="169"/>
    </row>
    <row r="59" spans="1:10" x14ac:dyDescent="0.2">
      <c r="A59" s="170"/>
      <c r="B59" s="171"/>
      <c r="C59" s="255"/>
      <c r="D59" s="255"/>
      <c r="E59" s="255"/>
      <c r="F59" s="255"/>
      <c r="G59" s="171"/>
      <c r="H59" s="171"/>
      <c r="I59" s="173"/>
      <c r="J59" s="169"/>
    </row>
    <row r="60" spans="1:10" x14ac:dyDescent="0.2">
      <c r="A60" s="85" t="s">
        <v>240</v>
      </c>
      <c r="B60" s="90"/>
      <c r="C60" s="158"/>
      <c r="D60" s="158"/>
      <c r="E60" s="158"/>
      <c r="F60" s="158"/>
      <c r="G60" s="158"/>
      <c r="H60" s="158"/>
      <c r="I60" s="187"/>
      <c r="J60" s="200"/>
    </row>
    <row r="61" spans="1:10" ht="6.75" customHeight="1" x14ac:dyDescent="0.2">
      <c r="A61" s="85"/>
      <c r="B61" s="90"/>
      <c r="C61" s="158"/>
      <c r="D61" s="158"/>
      <c r="E61" s="158"/>
      <c r="F61" s="158"/>
      <c r="G61" s="158"/>
      <c r="H61" s="158"/>
      <c r="I61" s="187"/>
      <c r="J61" s="200"/>
    </row>
    <row r="62" spans="1:10" x14ac:dyDescent="0.2">
      <c r="A62" s="569"/>
      <c r="B62" s="570"/>
      <c r="C62" s="570"/>
      <c r="D62" s="570"/>
      <c r="E62" s="570"/>
      <c r="F62" s="570"/>
      <c r="G62" s="570"/>
      <c r="H62" s="570"/>
      <c r="I62" s="571"/>
      <c r="J62" s="200"/>
    </row>
    <row r="63" spans="1:10" x14ac:dyDescent="0.2">
      <c r="A63" s="569"/>
      <c r="B63" s="570"/>
      <c r="C63" s="570"/>
      <c r="D63" s="570"/>
      <c r="E63" s="570"/>
      <c r="F63" s="570"/>
      <c r="G63" s="570"/>
      <c r="H63" s="570"/>
      <c r="I63" s="571"/>
      <c r="J63" s="107"/>
    </row>
    <row r="64" spans="1:10" x14ac:dyDescent="0.2">
      <c r="A64" s="569"/>
      <c r="B64" s="570"/>
      <c r="C64" s="570"/>
      <c r="D64" s="570"/>
      <c r="E64" s="570"/>
      <c r="F64" s="570"/>
      <c r="G64" s="570"/>
      <c r="H64" s="570"/>
      <c r="I64" s="571"/>
    </row>
    <row r="65" spans="1:9" x14ac:dyDescent="0.2">
      <c r="A65" s="569"/>
      <c r="B65" s="570"/>
      <c r="C65" s="570"/>
      <c r="D65" s="570"/>
      <c r="E65" s="570"/>
      <c r="F65" s="570"/>
      <c r="G65" s="570"/>
      <c r="H65" s="570"/>
      <c r="I65" s="571"/>
    </row>
    <row r="66" spans="1:9" x14ac:dyDescent="0.2">
      <c r="A66" s="569"/>
      <c r="B66" s="570"/>
      <c r="C66" s="570"/>
      <c r="D66" s="570"/>
      <c r="E66" s="570"/>
      <c r="F66" s="570"/>
      <c r="G66" s="570"/>
      <c r="H66" s="570"/>
      <c r="I66" s="571"/>
    </row>
    <row r="67" spans="1:9" x14ac:dyDescent="0.2">
      <c r="A67" s="569"/>
      <c r="B67" s="570"/>
      <c r="C67" s="570"/>
      <c r="D67" s="570"/>
      <c r="E67" s="570"/>
      <c r="F67" s="570"/>
      <c r="G67" s="570"/>
      <c r="H67" s="570"/>
      <c r="I67" s="571"/>
    </row>
    <row r="68" spans="1:9" x14ac:dyDescent="0.2">
      <c r="A68" s="569"/>
      <c r="B68" s="570"/>
      <c r="C68" s="570"/>
      <c r="D68" s="570"/>
      <c r="E68" s="570"/>
      <c r="F68" s="570"/>
      <c r="G68" s="570"/>
      <c r="H68" s="570"/>
      <c r="I68" s="571"/>
    </row>
    <row r="69" spans="1:9" x14ac:dyDescent="0.2">
      <c r="A69" s="569"/>
      <c r="B69" s="570"/>
      <c r="C69" s="570"/>
      <c r="D69" s="570"/>
      <c r="E69" s="570"/>
      <c r="F69" s="570"/>
      <c r="G69" s="570"/>
      <c r="H69" s="570"/>
      <c r="I69" s="571"/>
    </row>
    <row r="70" spans="1:9" x14ac:dyDescent="0.2">
      <c r="A70" s="569"/>
      <c r="B70" s="570"/>
      <c r="C70" s="570"/>
      <c r="D70" s="570"/>
      <c r="E70" s="570"/>
      <c r="F70" s="570"/>
      <c r="G70" s="570"/>
      <c r="H70" s="570"/>
      <c r="I70" s="571"/>
    </row>
    <row r="71" spans="1:9" x14ac:dyDescent="0.2">
      <c r="A71" s="569"/>
      <c r="B71" s="570"/>
      <c r="C71" s="570"/>
      <c r="D71" s="570"/>
      <c r="E71" s="570"/>
      <c r="F71" s="570"/>
      <c r="G71" s="570"/>
      <c r="H71" s="570"/>
      <c r="I71" s="571"/>
    </row>
    <row r="72" spans="1:9" x14ac:dyDescent="0.2">
      <c r="A72" s="89"/>
      <c r="B72" s="90"/>
      <c r="C72" s="158"/>
      <c r="D72" s="158"/>
      <c r="E72" s="158"/>
      <c r="F72" s="158"/>
      <c r="G72" s="158"/>
      <c r="H72" s="158"/>
      <c r="I72" s="187"/>
    </row>
    <row r="73" spans="1:9" x14ac:dyDescent="0.2">
      <c r="A73" s="83"/>
      <c r="B73" s="84"/>
      <c r="C73" s="86"/>
      <c r="D73" s="86"/>
      <c r="E73" s="86"/>
      <c r="F73" s="86"/>
      <c r="G73" s="86"/>
      <c r="H73" s="86"/>
      <c r="I73" s="192"/>
    </row>
    <row r="74" spans="1:9" x14ac:dyDescent="0.2">
      <c r="A74" s="85" t="s">
        <v>200</v>
      </c>
      <c r="B74" s="90"/>
      <c r="C74" s="90"/>
      <c r="D74" s="90"/>
      <c r="E74" s="90"/>
      <c r="F74" s="90"/>
      <c r="G74" s="90"/>
      <c r="H74" s="90"/>
      <c r="I74" s="189"/>
    </row>
    <row r="75" spans="1:9" x14ac:dyDescent="0.2">
      <c r="A75" s="89" t="s">
        <v>241</v>
      </c>
      <c r="B75" s="158"/>
      <c r="C75" s="90"/>
      <c r="D75" s="90"/>
      <c r="E75" s="90"/>
      <c r="F75" s="90"/>
      <c r="G75" s="90"/>
      <c r="H75" s="90"/>
      <c r="I75" s="189"/>
    </row>
    <row r="76" spans="1:9" x14ac:dyDescent="0.2">
      <c r="A76" s="89"/>
      <c r="B76" s="90"/>
      <c r="C76" s="90"/>
      <c r="D76" s="90"/>
      <c r="E76" s="90"/>
      <c r="F76" s="90"/>
      <c r="G76" s="90"/>
      <c r="H76" s="90"/>
      <c r="I76" s="189"/>
    </row>
    <row r="77" spans="1:9" ht="20.45" customHeight="1" x14ac:dyDescent="0.2">
      <c r="A77" s="256"/>
      <c r="B77" s="36" t="s">
        <v>242</v>
      </c>
      <c r="C77" s="37"/>
      <c r="D77" s="37"/>
      <c r="E77" s="305" t="s">
        <v>132</v>
      </c>
      <c r="F77" s="373"/>
      <c r="G77" s="172"/>
      <c r="H77" s="173"/>
      <c r="I77" s="189"/>
    </row>
    <row r="78" spans="1:9" ht="20.45" customHeight="1" x14ac:dyDescent="0.2">
      <c r="A78" s="256"/>
      <c r="B78" s="137" t="s">
        <v>243</v>
      </c>
      <c r="C78" s="163"/>
      <c r="D78" s="248"/>
      <c r="E78" s="159" t="s">
        <v>132</v>
      </c>
      <c r="F78" s="293"/>
      <c r="G78" s="157"/>
      <c r="H78" s="161"/>
      <c r="I78" s="189"/>
    </row>
    <row r="79" spans="1:9" ht="20.45" customHeight="1" x14ac:dyDescent="0.2">
      <c r="A79" s="256"/>
      <c r="B79" s="434" t="s">
        <v>243</v>
      </c>
      <c r="C79" s="163"/>
      <c r="D79" s="248"/>
      <c r="E79" s="159" t="s">
        <v>132</v>
      </c>
      <c r="F79" s="293"/>
      <c r="G79" s="157"/>
      <c r="H79" s="161"/>
      <c r="I79" s="189"/>
    </row>
    <row r="80" spans="1:9" ht="20.45" customHeight="1" x14ac:dyDescent="0.2">
      <c r="A80" s="256"/>
      <c r="B80" s="434" t="s">
        <v>243</v>
      </c>
      <c r="C80" s="163"/>
      <c r="D80" s="248"/>
      <c r="E80" s="159" t="s">
        <v>132</v>
      </c>
      <c r="F80" s="293"/>
      <c r="G80" s="157"/>
      <c r="H80" s="161"/>
      <c r="I80" s="189"/>
    </row>
    <row r="81" spans="1:9" ht="20.45" customHeight="1" x14ac:dyDescent="0.2">
      <c r="A81" s="256"/>
      <c r="B81" s="434" t="s">
        <v>243</v>
      </c>
      <c r="C81" s="163"/>
      <c r="D81" s="248"/>
      <c r="E81" s="159" t="s">
        <v>132</v>
      </c>
      <c r="F81" s="293"/>
      <c r="G81" s="157"/>
      <c r="H81" s="161"/>
      <c r="I81" s="189"/>
    </row>
    <row r="82" spans="1:9" ht="20.45" customHeight="1" x14ac:dyDescent="0.2">
      <c r="A82" s="256"/>
      <c r="B82" s="434" t="s">
        <v>243</v>
      </c>
      <c r="C82" s="163"/>
      <c r="D82" s="248"/>
      <c r="E82" s="159" t="s">
        <v>132</v>
      </c>
      <c r="F82" s="293"/>
      <c r="G82" s="157"/>
      <c r="H82" s="161"/>
      <c r="I82" s="189"/>
    </row>
    <row r="83" spans="1:9" ht="20.45" customHeight="1" x14ac:dyDescent="0.2">
      <c r="A83" s="256"/>
      <c r="B83" s="434" t="s">
        <v>243</v>
      </c>
      <c r="C83" s="163"/>
      <c r="D83" s="248"/>
      <c r="E83" s="159" t="s">
        <v>132</v>
      </c>
      <c r="F83" s="293"/>
      <c r="G83" s="157"/>
      <c r="H83" s="161"/>
      <c r="I83" s="189"/>
    </row>
    <row r="84" spans="1:9" ht="20.45" customHeight="1" x14ac:dyDescent="0.2">
      <c r="A84" s="256"/>
      <c r="B84" s="434" t="s">
        <v>243</v>
      </c>
      <c r="C84" s="163"/>
      <c r="D84" s="248"/>
      <c r="E84" s="159" t="s">
        <v>132</v>
      </c>
      <c r="F84" s="293"/>
      <c r="G84" s="157"/>
      <c r="H84" s="161"/>
      <c r="I84" s="189"/>
    </row>
    <row r="85" spans="1:9" ht="24.75" customHeight="1" x14ac:dyDescent="0.2">
      <c r="A85" s="256"/>
      <c r="B85" s="374"/>
      <c r="C85" s="375"/>
      <c r="D85" s="376"/>
      <c r="E85" s="376"/>
      <c r="F85" s="377"/>
      <c r="G85" s="426" t="s">
        <v>120</v>
      </c>
      <c r="H85" s="418" t="s">
        <v>121</v>
      </c>
      <c r="I85" s="189"/>
    </row>
    <row r="86" spans="1:9" ht="24.75" customHeight="1" x14ac:dyDescent="0.2">
      <c r="A86" s="256"/>
      <c r="B86" s="160" t="s">
        <v>247</v>
      </c>
      <c r="C86" s="90"/>
      <c r="D86" s="90"/>
      <c r="E86" s="159" t="s">
        <v>132</v>
      </c>
      <c r="F86" s="378"/>
      <c r="G86" s="410"/>
      <c r="H86" s="411"/>
      <c r="I86" s="189"/>
    </row>
    <row r="87" spans="1:9" ht="24.75" customHeight="1" x14ac:dyDescent="0.2">
      <c r="A87" s="256"/>
      <c r="B87" s="162" t="s">
        <v>205</v>
      </c>
      <c r="C87" s="82"/>
      <c r="D87" s="82"/>
      <c r="E87" s="159" t="s">
        <v>132</v>
      </c>
      <c r="F87" s="412"/>
      <c r="G87" s="413"/>
      <c r="H87" s="414"/>
      <c r="I87" s="189"/>
    </row>
    <row r="88" spans="1:9" x14ac:dyDescent="0.2">
      <c r="A88" s="89"/>
      <c r="B88" s="90"/>
      <c r="C88" s="90"/>
      <c r="D88" s="90"/>
      <c r="E88" s="90"/>
      <c r="F88" s="90"/>
      <c r="G88" s="90"/>
      <c r="H88" s="190"/>
      <c r="I88" s="189"/>
    </row>
    <row r="89" spans="1:9" ht="36.75" customHeight="1" x14ac:dyDescent="0.2">
      <c r="A89" s="89" t="s">
        <v>244</v>
      </c>
      <c r="B89" s="205"/>
      <c r="C89" s="557"/>
      <c r="D89" s="557"/>
      <c r="E89" s="566"/>
      <c r="F89" s="566"/>
      <c r="G89" s="258"/>
      <c r="H89" s="259"/>
      <c r="I89" s="189"/>
    </row>
    <row r="90" spans="1:9" ht="36.75" customHeight="1" x14ac:dyDescent="0.2">
      <c r="A90" s="137"/>
      <c r="B90" s="138"/>
      <c r="C90" s="141"/>
      <c r="D90" s="141"/>
      <c r="E90" s="567" t="s">
        <v>245</v>
      </c>
      <c r="F90" s="568"/>
      <c r="G90" s="260"/>
      <c r="H90" s="260"/>
      <c r="I90" s="166"/>
    </row>
    <row r="91" spans="1:9" ht="24.75" customHeight="1" x14ac:dyDescent="0.2">
      <c r="A91" s="43" t="s">
        <v>263</v>
      </c>
      <c r="B91" s="72"/>
      <c r="C91" s="54"/>
      <c r="D91" s="54"/>
      <c r="E91" s="55"/>
      <c r="F91" s="55"/>
      <c r="G91" s="55"/>
      <c r="H91" s="75"/>
      <c r="I91" s="181"/>
    </row>
  </sheetData>
  <sheetProtection sheet="1" objects="1" scenarios="1"/>
  <mergeCells count="20">
    <mergeCell ref="A32:I32"/>
    <mergeCell ref="C89:D89"/>
    <mergeCell ref="E89:F89"/>
    <mergeCell ref="E90:F90"/>
    <mergeCell ref="A62:I71"/>
    <mergeCell ref="C53:E53"/>
    <mergeCell ref="C55:E55"/>
    <mergeCell ref="C57:E57"/>
    <mergeCell ref="H53:I53"/>
    <mergeCell ref="B46:H46"/>
    <mergeCell ref="B47:H47"/>
    <mergeCell ref="B48:H48"/>
    <mergeCell ref="B50:H50"/>
    <mergeCell ref="H55:I55"/>
    <mergeCell ref="H57:I57"/>
    <mergeCell ref="G2:I2"/>
    <mergeCell ref="H4:I4"/>
    <mergeCell ref="A5:E5"/>
    <mergeCell ref="H5:I5"/>
    <mergeCell ref="H6:I6"/>
  </mergeCells>
  <conditionalFormatting sqref="C35:G38">
    <cfRule type="cellIs" dxfId="0" priority="1" operator="greaterThan">
      <formula>0</formula>
    </cfRule>
  </conditionalFormatting>
  <pageMargins left="0.25" right="0.25" top="0.75" bottom="0.75" header="0.3" footer="0.3"/>
  <pageSetup paperSize="9" scale="83" orientation="portrait" r:id="rId1"/>
  <headerFooter>
    <oddFooter>&amp;L&amp;8&amp;A - Formular FP-S&amp;C&amp;8V23.1&amp;R&amp;8Seite &amp;P von &amp;N</oddFooter>
  </headerFooter>
  <rowBreaks count="1" manualBreakCount="1">
    <brk id="58"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R53"/>
  <sheetViews>
    <sheetView view="pageLayout" topLeftCell="A24" zoomScale="85" zoomScaleNormal="85" zoomScalePageLayoutView="85" workbookViewId="0">
      <selection activeCell="K6" sqref="K6:K10"/>
    </sheetView>
  </sheetViews>
  <sheetFormatPr baseColWidth="10" defaultRowHeight="12.75" x14ac:dyDescent="0.2"/>
  <cols>
    <col min="1" max="1" width="13.28515625" customWidth="1"/>
    <col min="2" max="2" width="10.42578125" customWidth="1"/>
    <col min="3" max="4" width="13.85546875" customWidth="1"/>
    <col min="5" max="5" width="11.140625" customWidth="1"/>
    <col min="6" max="6" width="14.28515625" customWidth="1"/>
    <col min="7" max="7" width="29.5703125" customWidth="1"/>
    <col min="8" max="8" width="14.28515625" customWidth="1"/>
    <col min="9" max="9" width="16" customWidth="1"/>
    <col min="10" max="10" width="16.85546875" customWidth="1"/>
    <col min="11" max="12" width="18.85546875" customWidth="1"/>
    <col min="13" max="13" width="16.85546875" customWidth="1"/>
    <col min="14" max="14" width="15.7109375" customWidth="1"/>
    <col min="18" max="18" width="14.28515625" bestFit="1" customWidth="1"/>
  </cols>
  <sheetData>
    <row r="1" spans="1:18" x14ac:dyDescent="0.2">
      <c r="A1" s="287"/>
      <c r="B1" s="287"/>
      <c r="C1" s="287"/>
      <c r="D1" s="288"/>
      <c r="E1" s="288"/>
      <c r="F1" s="289"/>
      <c r="G1" s="290"/>
      <c r="H1" s="290"/>
      <c r="I1" s="287"/>
      <c r="J1" s="291"/>
      <c r="K1" s="287"/>
      <c r="L1" s="287"/>
      <c r="M1" s="287"/>
      <c r="N1" s="287"/>
    </row>
    <row r="2" spans="1:18" ht="44.25" customHeight="1" x14ac:dyDescent="0.2">
      <c r="A2" s="124"/>
      <c r="B2" s="124"/>
      <c r="C2" s="124"/>
      <c r="D2" s="124"/>
      <c r="E2" s="124"/>
      <c r="F2" s="124"/>
      <c r="G2" s="124"/>
      <c r="H2" s="125"/>
      <c r="I2" s="125"/>
      <c r="J2" s="125"/>
      <c r="K2" s="125"/>
      <c r="L2" s="125"/>
      <c r="M2" s="541" t="s">
        <v>50</v>
      </c>
      <c r="N2" s="541"/>
    </row>
    <row r="3" spans="1:18" ht="18.75" x14ac:dyDescent="0.2">
      <c r="A3" s="538" t="s">
        <v>249</v>
      </c>
      <c r="B3" s="539"/>
      <c r="C3" s="539"/>
      <c r="D3" s="539"/>
      <c r="E3" s="539"/>
      <c r="F3" s="539"/>
      <c r="G3" s="539"/>
      <c r="H3" s="539"/>
      <c r="I3" s="539"/>
      <c r="J3" s="539"/>
      <c r="K3" s="539"/>
      <c r="L3" s="539"/>
      <c r="M3" s="539"/>
      <c r="N3" s="540"/>
    </row>
    <row r="4" spans="1:18" x14ac:dyDescent="0.2">
      <c r="A4" s="2"/>
      <c r="B4" s="2"/>
      <c r="C4" s="2"/>
      <c r="D4" s="2"/>
      <c r="E4" s="2"/>
      <c r="F4" s="2"/>
      <c r="G4" s="2"/>
      <c r="H4" s="2"/>
      <c r="I4" s="2"/>
      <c r="J4" s="2"/>
      <c r="K4" s="2"/>
      <c r="L4" s="2"/>
      <c r="M4" s="2"/>
      <c r="N4" s="2"/>
    </row>
    <row r="5" spans="1:18" ht="62.25" x14ac:dyDescent="0.2">
      <c r="A5" s="119" t="s">
        <v>171</v>
      </c>
      <c r="B5" s="388" t="s">
        <v>248</v>
      </c>
      <c r="C5" s="119" t="s">
        <v>146</v>
      </c>
      <c r="D5" s="120" t="s">
        <v>147</v>
      </c>
      <c r="E5" s="119" t="s">
        <v>148</v>
      </c>
      <c r="F5" s="384" t="s">
        <v>149</v>
      </c>
      <c r="G5" s="384" t="s">
        <v>150</v>
      </c>
      <c r="H5" s="119" t="s">
        <v>172</v>
      </c>
      <c r="I5" s="119" t="s">
        <v>173</v>
      </c>
      <c r="J5" s="119" t="s">
        <v>174</v>
      </c>
      <c r="K5" s="388" t="s">
        <v>151</v>
      </c>
      <c r="L5" s="119" t="s">
        <v>152</v>
      </c>
      <c r="M5" s="119" t="s">
        <v>175</v>
      </c>
      <c r="N5" s="119" t="s">
        <v>153</v>
      </c>
    </row>
    <row r="6" spans="1:18" ht="15" x14ac:dyDescent="0.2">
      <c r="A6" s="122">
        <v>1</v>
      </c>
      <c r="B6" s="390"/>
      <c r="C6" s="128"/>
      <c r="D6" s="121"/>
      <c r="E6" s="121"/>
      <c r="F6" s="385"/>
      <c r="G6" s="385"/>
      <c r="H6" s="121" t="str">
        <f>IF(AND(G6=Feldnamen!$E$3,F6=Feldnamen!$D$3),Feldnamen!$F$3,IF(AND(G6=Feldnamen!$E$3,F6=Feldnamen!$D$4),Feldnamen!$F$3,IF(AND(G6=Feldnamen!$E$3,F6=Feldnamen!$D$5),Feldnamen!$F$4,IF(AND(G6=Feldnamen!$E$3,F6=Feldnamen!$D$6),Feldnamen!$F$5,IF(AND(G6=Feldnamen!$E$4,F6=Feldnamen!$D$3),Feldnamen!$F$3,IF(AND(G6=Feldnamen!$E$4,F6=Feldnamen!$D$4),Feldnamen!$F$4,IF(AND(G6=Feldnamen!$E$4,F6=Feldnamen!$D$5),Feldnamen!$F$5,IF(AND(G6=Feldnamen!$E$4,F6=Feldnamen!$D$6),Feldnamen!$F$6,IF(AND(G6=Feldnamen!$E$5,F6=Feldnamen!$D$3),Feldnamen!$F$3,IF(AND(G6=Feldnamen!$E$5,F6=Feldnamen!$D$4),Feldnamen!$F$4,IF(AND(G6=Feldnamen!$E$5,F6=Feldnamen!$D$5),Feldnamen!$F$5,IF(AND(G6=Feldnamen!$E$5,F6=Feldnamen!$D$6),Feldnamen!$F$6,IF(AND(G6=Feldnamen!$E$6,F6=Feldnamen!$D$3),Feldnamen!$F$4,IF(AND(G6=Feldnamen!$E$6,F6=Feldnamen!$D$4),Feldnamen!$F$4,IF(AND(G6=Feldnamen!$E$6,F6=Feldnamen!$D$5),Feldnamen!$F$5,IF(AND(G6=Feldnamen!$E$6,F6=Feldnamen!$D$6),Feldnamen!$F$6,IF(AND(G6=Feldnamen!$E$7,F6=Feldnamen!$D$3),Feldnamen!$F$5,IF(AND(G6=Feldnamen!$E$7,F6=Feldnamen!$D$4),Feldnamen!$F$5,IF(AND(G6=Feldnamen!$E$7,F6=Feldnamen!$D$5),Feldnamen!$F$6,IF(AND(G6=Feldnamen!$E$7,F6=Feldnamen!$D$6),Feldnamen!$F$6,""))))))))))))))))))))</f>
        <v/>
      </c>
      <c r="I6" s="132">
        <f>IF(AND(D6=Feldnamen!$B$3,H6=Feldnamen!$F$3),MATRICE_SUBV!$B$4,IF(AND(D6=Feldnamen!$B$3,H6=Feldnamen!$F$4),MATRICE_SUBV!$B$5,IF(AND(D6=Feldnamen!$B$3,H6=Feldnamen!$F$5),MATRICE_SUBV!$B$6,IF(AND(D6=Feldnamen!$B$3,H6=Feldnamen!$F$6),MATRICE_SUBV!$B$7,IF(AND(D6=Feldnamen!$B$4,H6=Feldnamen!$F$3),MATRICE_SUBV!$C$4,IF(AND(D6=Feldnamen!$B$4,H6=Feldnamen!$F$4),MATRICE_SUBV!$C$5,IF(AND(D6=Feldnamen!$B$4,H6=Feldnamen!$F$5),MATRICE_SUBV!$C$6,IF(AND(D6=Feldnamen!$B$4,H6=Feldnamen!$F$6),MATRICE_SUBV!$C$7,IF(AND(D6=Feldnamen!$B$5,H6=Feldnamen!$F$3),MATRICE_SUBV!$D$4,IF(AND(D6=Feldnamen!$B$5,H6=Feldnamen!$F$4),MATRICE_SUBV!$D$5,IF(AND(D6=Feldnamen!$B$5,H6=Feldnamen!$F$5),MATRICE_SUBV!$D$6,IF(AND(D6=Feldnamen!$B$5,H6=Feldnamen!$F$6),MATRICE_SUBV!$D$7,IF(AND(D6=Feldnamen!$B$6,H6=Feldnamen!$F$3),MATRICE_SUBV!$E$4,IF(AND(D6=Feldnamen!$B$6,H6=Feldnamen!$F$4),MATRICE_SUBV!$E$5,IF(AND(D6=Feldnamen!$B$6,H6=Feldnamen!$F$5),MATRICE_SUBV!$E$6,IF(AND(D6=Feldnamen!$B$6,H6=Feldnamen!$F$6),MATRICE_SUBV!$E$7,IF(AND(D6=Feldnamen!$B$7,H6=Feldnamen!$F$3),MATRICE_SUBV!$F$4,IF(AND(D6=Feldnamen!$B$7,H6=Feldnamen!$F$4),MATRICE_SUBV!$F$5,IF(AND(D6=Feldnamen!$B$7,H6=Feldnamen!$F$5),MATRICE_SUBV!$F$6,IF(AND(D6=Feldnamen!$B$7,H6=Feldnamen!$F$6),MATRICE_SUBV!$F$7,0))))))))))))))))))))</f>
        <v>0</v>
      </c>
      <c r="J6" s="132">
        <f>C6*I6</f>
        <v>0</v>
      </c>
      <c r="K6" s="391"/>
      <c r="L6" s="128">
        <f>IFERROR(K6/C6,0)</f>
        <v>0</v>
      </c>
      <c r="M6" s="134">
        <f>IFERROR(IF(L6&lt;=150,K6*10,150*C6*10),0)</f>
        <v>0</v>
      </c>
      <c r="N6" s="134">
        <f>IFERROR(M6+J6,0)</f>
        <v>0</v>
      </c>
      <c r="Q6" s="23"/>
      <c r="R6" s="140"/>
    </row>
    <row r="7" spans="1:18" ht="15" x14ac:dyDescent="0.2">
      <c r="A7" s="122">
        <v>2</v>
      </c>
      <c r="B7" s="390"/>
      <c r="C7" s="128"/>
      <c r="D7" s="121"/>
      <c r="E7" s="121"/>
      <c r="F7" s="385"/>
      <c r="G7" s="385"/>
      <c r="H7" s="121" t="str">
        <f>IF(AND(G7=Feldnamen!$E$3,F7=Feldnamen!$D$3),Feldnamen!$F$3,IF(AND(G7=Feldnamen!$E$3,F7=Feldnamen!$D$4),Feldnamen!$F$3,IF(AND(G7=Feldnamen!$E$3,F7=Feldnamen!$D$5),Feldnamen!$F$4,IF(AND(G7=Feldnamen!$E$3,F7=Feldnamen!$D$6),Feldnamen!$F$5,IF(AND(G7=Feldnamen!$E$4,F7=Feldnamen!$D$3),Feldnamen!$F$3,IF(AND(G7=Feldnamen!$E$4,F7=Feldnamen!$D$4),Feldnamen!$F$4,IF(AND(G7=Feldnamen!$E$4,F7=Feldnamen!$D$5),Feldnamen!$F$5,IF(AND(G7=Feldnamen!$E$4,F7=Feldnamen!$D$6),Feldnamen!$F$6,IF(AND(G7=Feldnamen!$E$5,F7=Feldnamen!$D$3),Feldnamen!$F$3,IF(AND(G7=Feldnamen!$E$5,F7=Feldnamen!$D$4),Feldnamen!$F$4,IF(AND(G7=Feldnamen!$E$5,F7=Feldnamen!$D$5),Feldnamen!$F$5,IF(AND(G7=Feldnamen!$E$5,F7=Feldnamen!$D$6),Feldnamen!$F$6,IF(AND(G7=Feldnamen!$E$6,F7=Feldnamen!$D$3),Feldnamen!$F$4,IF(AND(G7=Feldnamen!$E$6,F7=Feldnamen!$D$4),Feldnamen!$F$4,IF(AND(G7=Feldnamen!$E$6,F7=Feldnamen!$D$5),Feldnamen!$F$5,IF(AND(G7=Feldnamen!$E$6,F7=Feldnamen!$D$6),Feldnamen!$F$6,IF(AND(G7=Feldnamen!$E$7,F7=Feldnamen!$D$3),Feldnamen!$F$5,IF(AND(G7=Feldnamen!$E$7,F7=Feldnamen!$D$4),Feldnamen!$F$5,IF(AND(G7=Feldnamen!$E$7,F7=Feldnamen!$D$5),Feldnamen!$F$6,IF(AND(G7=Feldnamen!$E$7,F7=Feldnamen!$D$6),Feldnamen!$F$6,""))))))))))))))))))))</f>
        <v/>
      </c>
      <c r="I7" s="132">
        <f>IF(AND(D7=Feldnamen!$B$3,H7=Feldnamen!$F$3),MATRICE_SUBV!$B$4,IF(AND(D7=Feldnamen!$B$3,H7=Feldnamen!$F$4),MATRICE_SUBV!$B$5,IF(AND(D7=Feldnamen!$B$3,H7=Feldnamen!$F$5),MATRICE_SUBV!$B$6,IF(AND(D7=Feldnamen!$B$3,H7=Feldnamen!$F$6),MATRICE_SUBV!$B$7,IF(AND(D7=Feldnamen!$B$4,H7=Feldnamen!$F$3),MATRICE_SUBV!$C$4,IF(AND(D7=Feldnamen!$B$4,H7=Feldnamen!$F$4),MATRICE_SUBV!$C$5,IF(AND(D7=Feldnamen!$B$4,H7=Feldnamen!$F$5),MATRICE_SUBV!$C$6,IF(AND(D7=Feldnamen!$B$4,H7=Feldnamen!$F$6),MATRICE_SUBV!$C$7,IF(AND(D7=Feldnamen!$B$5,H7=Feldnamen!$F$3),MATRICE_SUBV!$D$4,IF(AND(D7=Feldnamen!$B$5,H7=Feldnamen!$F$4),MATRICE_SUBV!$D$5,IF(AND(D7=Feldnamen!$B$5,H7=Feldnamen!$F$5),MATRICE_SUBV!$D$6,IF(AND(D7=Feldnamen!$B$5,H7=Feldnamen!$F$6),MATRICE_SUBV!$D$7,IF(AND(D7=Feldnamen!$B$6,H7=Feldnamen!$F$3),MATRICE_SUBV!$E$4,IF(AND(D7=Feldnamen!$B$6,H7=Feldnamen!$F$4),MATRICE_SUBV!$E$5,IF(AND(D7=Feldnamen!$B$6,H7=Feldnamen!$F$5),MATRICE_SUBV!$E$6,IF(AND(D7=Feldnamen!$B$6,H7=Feldnamen!$F$6),MATRICE_SUBV!$E$7,IF(AND(D7=Feldnamen!$B$7,H7=Feldnamen!$F$3),MATRICE_SUBV!$F$4,IF(AND(D7=Feldnamen!$B$7,H7=Feldnamen!$F$4),MATRICE_SUBV!$F$5,IF(AND(D7=Feldnamen!$B$7,H7=Feldnamen!$F$5),MATRICE_SUBV!$F$6,IF(AND(D7=Feldnamen!$B$7,H7=Feldnamen!$F$6),MATRICE_SUBV!$F$7,0))))))))))))))))))))</f>
        <v>0</v>
      </c>
      <c r="J7" s="132">
        <f t="shared" ref="J7:J44" si="0">C7*I7</f>
        <v>0</v>
      </c>
      <c r="K7" s="391"/>
      <c r="L7" s="128">
        <f t="shared" ref="L7:L45" si="1">IFERROR(K7/C7,0)</f>
        <v>0</v>
      </c>
      <c r="M7" s="134">
        <f t="shared" ref="M7:M45" si="2">IFERROR(IF(L7&lt;=150,K7*10,150*C7*10),0)</f>
        <v>0</v>
      </c>
      <c r="N7" s="134">
        <f t="shared" ref="N7:N45" si="3">IFERROR(M7+J7,0)</f>
        <v>0</v>
      </c>
    </row>
    <row r="8" spans="1:18" ht="15" x14ac:dyDescent="0.2">
      <c r="A8" s="122">
        <v>3</v>
      </c>
      <c r="B8" s="390"/>
      <c r="C8" s="128"/>
      <c r="D8" s="121"/>
      <c r="E8" s="121"/>
      <c r="F8" s="385"/>
      <c r="G8" s="385"/>
      <c r="H8" s="121" t="str">
        <f>IF(AND(G8=Feldnamen!$E$3,F8=Feldnamen!$D$3),Feldnamen!$F$3,IF(AND(G8=Feldnamen!$E$3,F8=Feldnamen!$D$4),Feldnamen!$F$3,IF(AND(G8=Feldnamen!$E$3,F8=Feldnamen!$D$5),Feldnamen!$F$4,IF(AND(G8=Feldnamen!$E$3,F8=Feldnamen!$D$6),Feldnamen!$F$5,IF(AND(G8=Feldnamen!$E$4,F8=Feldnamen!$D$3),Feldnamen!$F$3,IF(AND(G8=Feldnamen!$E$4,F8=Feldnamen!$D$4),Feldnamen!$F$4,IF(AND(G8=Feldnamen!$E$4,F8=Feldnamen!$D$5),Feldnamen!$F$5,IF(AND(G8=Feldnamen!$E$4,F8=Feldnamen!$D$6),Feldnamen!$F$6,IF(AND(G8=Feldnamen!$E$5,F8=Feldnamen!$D$3),Feldnamen!$F$3,IF(AND(G8=Feldnamen!$E$5,F8=Feldnamen!$D$4),Feldnamen!$F$4,IF(AND(G8=Feldnamen!$E$5,F8=Feldnamen!$D$5),Feldnamen!$F$5,IF(AND(G8=Feldnamen!$E$5,F8=Feldnamen!$D$6),Feldnamen!$F$6,IF(AND(G8=Feldnamen!$E$6,F8=Feldnamen!$D$3),Feldnamen!$F$4,IF(AND(G8=Feldnamen!$E$6,F8=Feldnamen!$D$4),Feldnamen!$F$4,IF(AND(G8=Feldnamen!$E$6,F8=Feldnamen!$D$5),Feldnamen!$F$5,IF(AND(G8=Feldnamen!$E$6,F8=Feldnamen!$D$6),Feldnamen!$F$6,IF(AND(G8=Feldnamen!$E$7,F8=Feldnamen!$D$3),Feldnamen!$F$5,IF(AND(G8=Feldnamen!$E$7,F8=Feldnamen!$D$4),Feldnamen!$F$5,IF(AND(G8=Feldnamen!$E$7,F8=Feldnamen!$D$5),Feldnamen!$F$6,IF(AND(G8=Feldnamen!$E$7,F8=Feldnamen!$D$6),Feldnamen!$F$6,""))))))))))))))))))))</f>
        <v/>
      </c>
      <c r="I8" s="132">
        <f>IF(AND(D8=Feldnamen!$B$3,H8=Feldnamen!$F$3),MATRICE_SUBV!$B$4,IF(AND(D8=Feldnamen!$B$3,H8=Feldnamen!$F$4),MATRICE_SUBV!$B$5,IF(AND(D8=Feldnamen!$B$3,H8=Feldnamen!$F$5),MATRICE_SUBV!$B$6,IF(AND(D8=Feldnamen!$B$3,H8=Feldnamen!$F$6),MATRICE_SUBV!$B$7,IF(AND(D8=Feldnamen!$B$4,H8=Feldnamen!$F$3),MATRICE_SUBV!$C$4,IF(AND(D8=Feldnamen!$B$4,H8=Feldnamen!$F$4),MATRICE_SUBV!$C$5,IF(AND(D8=Feldnamen!$B$4,H8=Feldnamen!$F$5),MATRICE_SUBV!$C$6,IF(AND(D8=Feldnamen!$B$4,H8=Feldnamen!$F$6),MATRICE_SUBV!$C$7,IF(AND(D8=Feldnamen!$B$5,H8=Feldnamen!$F$3),MATRICE_SUBV!$D$4,IF(AND(D8=Feldnamen!$B$5,H8=Feldnamen!$F$4),MATRICE_SUBV!$D$5,IF(AND(D8=Feldnamen!$B$5,H8=Feldnamen!$F$5),MATRICE_SUBV!$D$6,IF(AND(D8=Feldnamen!$B$5,H8=Feldnamen!$F$6),MATRICE_SUBV!$D$7,IF(AND(D8=Feldnamen!$B$6,H8=Feldnamen!$F$3),MATRICE_SUBV!$E$4,IF(AND(D8=Feldnamen!$B$6,H8=Feldnamen!$F$4),MATRICE_SUBV!$E$5,IF(AND(D8=Feldnamen!$B$6,H8=Feldnamen!$F$5),MATRICE_SUBV!$E$6,IF(AND(D8=Feldnamen!$B$6,H8=Feldnamen!$F$6),MATRICE_SUBV!$E$7,IF(AND(D8=Feldnamen!$B$7,H8=Feldnamen!$F$3),MATRICE_SUBV!$F$4,IF(AND(D8=Feldnamen!$B$7,H8=Feldnamen!$F$4),MATRICE_SUBV!$F$5,IF(AND(D8=Feldnamen!$B$7,H8=Feldnamen!$F$5),MATRICE_SUBV!$F$6,IF(AND(D8=Feldnamen!$B$7,H8=Feldnamen!$F$6),MATRICE_SUBV!$F$7,0))))))))))))))))))))</f>
        <v>0</v>
      </c>
      <c r="J8" s="132">
        <f t="shared" si="0"/>
        <v>0</v>
      </c>
      <c r="K8" s="391"/>
      <c r="L8" s="128">
        <f t="shared" si="1"/>
        <v>0</v>
      </c>
      <c r="M8" s="134">
        <f t="shared" si="2"/>
        <v>0</v>
      </c>
      <c r="N8" s="134">
        <f t="shared" si="3"/>
        <v>0</v>
      </c>
    </row>
    <row r="9" spans="1:18" ht="15" x14ac:dyDescent="0.2">
      <c r="A9" s="122">
        <v>4</v>
      </c>
      <c r="B9" s="390"/>
      <c r="C9" s="128"/>
      <c r="D9" s="121"/>
      <c r="E9" s="121"/>
      <c r="F9" s="385"/>
      <c r="G9" s="385"/>
      <c r="H9" s="121" t="str">
        <f>IF(AND(G9=Feldnamen!$E$3,F9=Feldnamen!$D$3),Feldnamen!$F$3,IF(AND(G9=Feldnamen!$E$3,F9=Feldnamen!$D$4),Feldnamen!$F$3,IF(AND(G9=Feldnamen!$E$3,F9=Feldnamen!$D$5),Feldnamen!$F$4,IF(AND(G9=Feldnamen!$E$3,F9=Feldnamen!$D$6),Feldnamen!$F$5,IF(AND(G9=Feldnamen!$E$4,F9=Feldnamen!$D$3),Feldnamen!$F$3,IF(AND(G9=Feldnamen!$E$4,F9=Feldnamen!$D$4),Feldnamen!$F$4,IF(AND(G9=Feldnamen!$E$4,F9=Feldnamen!$D$5),Feldnamen!$F$5,IF(AND(G9=Feldnamen!$E$4,F9=Feldnamen!$D$6),Feldnamen!$F$6,IF(AND(G9=Feldnamen!$E$5,F9=Feldnamen!$D$3),Feldnamen!$F$3,IF(AND(G9=Feldnamen!$E$5,F9=Feldnamen!$D$4),Feldnamen!$F$4,IF(AND(G9=Feldnamen!$E$5,F9=Feldnamen!$D$5),Feldnamen!$F$5,IF(AND(G9=Feldnamen!$E$5,F9=Feldnamen!$D$6),Feldnamen!$F$6,IF(AND(G9=Feldnamen!$E$6,F9=Feldnamen!$D$3),Feldnamen!$F$4,IF(AND(G9=Feldnamen!$E$6,F9=Feldnamen!$D$4),Feldnamen!$F$4,IF(AND(G9=Feldnamen!$E$6,F9=Feldnamen!$D$5),Feldnamen!$F$5,IF(AND(G9=Feldnamen!$E$6,F9=Feldnamen!$D$6),Feldnamen!$F$6,IF(AND(G9=Feldnamen!$E$7,F9=Feldnamen!$D$3),Feldnamen!$F$5,IF(AND(G9=Feldnamen!$E$7,F9=Feldnamen!$D$4),Feldnamen!$F$5,IF(AND(G9=Feldnamen!$E$7,F9=Feldnamen!$D$5),Feldnamen!$F$6,IF(AND(G9=Feldnamen!$E$7,F9=Feldnamen!$D$6),Feldnamen!$F$6,""))))))))))))))))))))</f>
        <v/>
      </c>
      <c r="I9" s="132">
        <f>IF(AND(D9=Feldnamen!$B$3,H9=Feldnamen!$F$3),MATRICE_SUBV!$B$4,IF(AND(D9=Feldnamen!$B$3,H9=Feldnamen!$F$4),MATRICE_SUBV!$B$5,IF(AND(D9=Feldnamen!$B$3,H9=Feldnamen!$F$5),MATRICE_SUBV!$B$6,IF(AND(D9=Feldnamen!$B$3,H9=Feldnamen!$F$6),MATRICE_SUBV!$B$7,IF(AND(D9=Feldnamen!$B$4,H9=Feldnamen!$F$3),MATRICE_SUBV!$C$4,IF(AND(D9=Feldnamen!$B$4,H9=Feldnamen!$F$4),MATRICE_SUBV!$C$5,IF(AND(D9=Feldnamen!$B$4,H9=Feldnamen!$F$5),MATRICE_SUBV!$C$6,IF(AND(D9=Feldnamen!$B$4,H9=Feldnamen!$F$6),MATRICE_SUBV!$C$7,IF(AND(D9=Feldnamen!$B$5,H9=Feldnamen!$F$3),MATRICE_SUBV!$D$4,IF(AND(D9=Feldnamen!$B$5,H9=Feldnamen!$F$4),MATRICE_SUBV!$D$5,IF(AND(D9=Feldnamen!$B$5,H9=Feldnamen!$F$5),MATRICE_SUBV!$D$6,IF(AND(D9=Feldnamen!$B$5,H9=Feldnamen!$F$6),MATRICE_SUBV!$D$7,IF(AND(D9=Feldnamen!$B$6,H9=Feldnamen!$F$3),MATRICE_SUBV!$E$4,IF(AND(D9=Feldnamen!$B$6,H9=Feldnamen!$F$4),MATRICE_SUBV!$E$5,IF(AND(D9=Feldnamen!$B$6,H9=Feldnamen!$F$5),MATRICE_SUBV!$E$6,IF(AND(D9=Feldnamen!$B$6,H9=Feldnamen!$F$6),MATRICE_SUBV!$E$7,IF(AND(D9=Feldnamen!$B$7,H9=Feldnamen!$F$3),MATRICE_SUBV!$F$4,IF(AND(D9=Feldnamen!$B$7,H9=Feldnamen!$F$4),MATRICE_SUBV!$F$5,IF(AND(D9=Feldnamen!$B$7,H9=Feldnamen!$F$5),MATRICE_SUBV!$F$6,IF(AND(D9=Feldnamen!$B$7,H9=Feldnamen!$F$6),MATRICE_SUBV!$F$7,0))))))))))))))))))))</f>
        <v>0</v>
      </c>
      <c r="J9" s="132">
        <f t="shared" si="0"/>
        <v>0</v>
      </c>
      <c r="K9" s="391"/>
      <c r="L9" s="128">
        <f t="shared" si="1"/>
        <v>0</v>
      </c>
      <c r="M9" s="134">
        <f t="shared" si="2"/>
        <v>0</v>
      </c>
      <c r="N9" s="134">
        <f t="shared" si="3"/>
        <v>0</v>
      </c>
    </row>
    <row r="10" spans="1:18" ht="15" x14ac:dyDescent="0.2">
      <c r="A10" s="122">
        <v>5</v>
      </c>
      <c r="B10" s="390"/>
      <c r="C10" s="128"/>
      <c r="D10" s="121"/>
      <c r="E10" s="121"/>
      <c r="F10" s="385"/>
      <c r="G10" s="385"/>
      <c r="H10" s="121" t="str">
        <f>IF(AND(G10=Feldnamen!$E$3,F10=Feldnamen!$D$3),Feldnamen!$F$3,IF(AND(G10=Feldnamen!$E$3,F10=Feldnamen!$D$4),Feldnamen!$F$3,IF(AND(G10=Feldnamen!$E$3,F10=Feldnamen!$D$5),Feldnamen!$F$4,IF(AND(G10=Feldnamen!$E$3,F10=Feldnamen!$D$6),Feldnamen!$F$5,IF(AND(G10=Feldnamen!$E$4,F10=Feldnamen!$D$3),Feldnamen!$F$3,IF(AND(G10=Feldnamen!$E$4,F10=Feldnamen!$D$4),Feldnamen!$F$4,IF(AND(G10=Feldnamen!$E$4,F10=Feldnamen!$D$5),Feldnamen!$F$5,IF(AND(G10=Feldnamen!$E$4,F10=Feldnamen!$D$6),Feldnamen!$F$6,IF(AND(G10=Feldnamen!$E$5,F10=Feldnamen!$D$3),Feldnamen!$F$3,IF(AND(G10=Feldnamen!$E$5,F10=Feldnamen!$D$4),Feldnamen!$F$4,IF(AND(G10=Feldnamen!$E$5,F10=Feldnamen!$D$5),Feldnamen!$F$5,IF(AND(G10=Feldnamen!$E$5,F10=Feldnamen!$D$6),Feldnamen!$F$6,IF(AND(G10=Feldnamen!$E$6,F10=Feldnamen!$D$3),Feldnamen!$F$4,IF(AND(G10=Feldnamen!$E$6,F10=Feldnamen!$D$4),Feldnamen!$F$4,IF(AND(G10=Feldnamen!$E$6,F10=Feldnamen!$D$5),Feldnamen!$F$5,IF(AND(G10=Feldnamen!$E$6,F10=Feldnamen!$D$6),Feldnamen!$F$6,IF(AND(G10=Feldnamen!$E$7,F10=Feldnamen!$D$3),Feldnamen!$F$5,IF(AND(G10=Feldnamen!$E$7,F10=Feldnamen!$D$4),Feldnamen!$F$5,IF(AND(G10=Feldnamen!$E$7,F10=Feldnamen!$D$5),Feldnamen!$F$6,IF(AND(G10=Feldnamen!$E$7,F10=Feldnamen!$D$6),Feldnamen!$F$6,""))))))))))))))))))))</f>
        <v/>
      </c>
      <c r="I10" s="132">
        <f>IF(AND(D10=Feldnamen!$B$3,H10=Feldnamen!$F$3),MATRICE_SUBV!$B$4,IF(AND(D10=Feldnamen!$B$3,H10=Feldnamen!$F$4),MATRICE_SUBV!$B$5,IF(AND(D10=Feldnamen!$B$3,H10=Feldnamen!$F$5),MATRICE_SUBV!$B$6,IF(AND(D10=Feldnamen!$B$3,H10=Feldnamen!$F$6),MATRICE_SUBV!$B$7,IF(AND(D10=Feldnamen!$B$4,H10=Feldnamen!$F$3),MATRICE_SUBV!$C$4,IF(AND(D10=Feldnamen!$B$4,H10=Feldnamen!$F$4),MATRICE_SUBV!$C$5,IF(AND(D10=Feldnamen!$B$4,H10=Feldnamen!$F$5),MATRICE_SUBV!$C$6,IF(AND(D10=Feldnamen!$B$4,H10=Feldnamen!$F$6),MATRICE_SUBV!$C$7,IF(AND(D10=Feldnamen!$B$5,H10=Feldnamen!$F$3),MATRICE_SUBV!$D$4,IF(AND(D10=Feldnamen!$B$5,H10=Feldnamen!$F$4),MATRICE_SUBV!$D$5,IF(AND(D10=Feldnamen!$B$5,H10=Feldnamen!$F$5),MATRICE_SUBV!$D$6,IF(AND(D10=Feldnamen!$B$5,H10=Feldnamen!$F$6),MATRICE_SUBV!$D$7,IF(AND(D10=Feldnamen!$B$6,H10=Feldnamen!$F$3),MATRICE_SUBV!$E$4,IF(AND(D10=Feldnamen!$B$6,H10=Feldnamen!$F$4),MATRICE_SUBV!$E$5,IF(AND(D10=Feldnamen!$B$6,H10=Feldnamen!$F$5),MATRICE_SUBV!$E$6,IF(AND(D10=Feldnamen!$B$6,H10=Feldnamen!$F$6),MATRICE_SUBV!$E$7,IF(AND(D10=Feldnamen!$B$7,H10=Feldnamen!$F$3),MATRICE_SUBV!$F$4,IF(AND(D10=Feldnamen!$B$7,H10=Feldnamen!$F$4),MATRICE_SUBV!$F$5,IF(AND(D10=Feldnamen!$B$7,H10=Feldnamen!$F$5),MATRICE_SUBV!$F$6,IF(AND(D10=Feldnamen!$B$7,H10=Feldnamen!$F$6),MATRICE_SUBV!$F$7,0))))))))))))))))))))</f>
        <v>0</v>
      </c>
      <c r="J10" s="132">
        <f t="shared" si="0"/>
        <v>0</v>
      </c>
      <c r="K10" s="391"/>
      <c r="L10" s="128">
        <f t="shared" si="1"/>
        <v>0</v>
      </c>
      <c r="M10" s="134">
        <f t="shared" si="2"/>
        <v>0</v>
      </c>
      <c r="N10" s="134">
        <f t="shared" si="3"/>
        <v>0</v>
      </c>
    </row>
    <row r="11" spans="1:18" ht="15" x14ac:dyDescent="0.2">
      <c r="A11" s="122">
        <v>6</v>
      </c>
      <c r="B11" s="390"/>
      <c r="C11" s="128"/>
      <c r="D11" s="121"/>
      <c r="E11" s="121"/>
      <c r="F11" s="385"/>
      <c r="G11" s="385"/>
      <c r="H11" s="121" t="str">
        <f>IF(AND(G11=Feldnamen!$E$3,F11=Feldnamen!$D$3),Feldnamen!$F$3,IF(AND(G11=Feldnamen!$E$3,F11=Feldnamen!$D$4),Feldnamen!$F$3,IF(AND(G11=Feldnamen!$E$3,F11=Feldnamen!$D$5),Feldnamen!$F$4,IF(AND(G11=Feldnamen!$E$3,F11=Feldnamen!$D$6),Feldnamen!$F$5,IF(AND(G11=Feldnamen!$E$4,F11=Feldnamen!$D$3),Feldnamen!$F$3,IF(AND(G11=Feldnamen!$E$4,F11=Feldnamen!$D$4),Feldnamen!$F$4,IF(AND(G11=Feldnamen!$E$4,F11=Feldnamen!$D$5),Feldnamen!$F$5,IF(AND(G11=Feldnamen!$E$4,F11=Feldnamen!$D$6),Feldnamen!$F$6,IF(AND(G11=Feldnamen!$E$5,F11=Feldnamen!$D$3),Feldnamen!$F$3,IF(AND(G11=Feldnamen!$E$5,F11=Feldnamen!$D$4),Feldnamen!$F$4,IF(AND(G11=Feldnamen!$E$5,F11=Feldnamen!$D$5),Feldnamen!$F$5,IF(AND(G11=Feldnamen!$E$5,F11=Feldnamen!$D$6),Feldnamen!$F$6,IF(AND(G11=Feldnamen!$E$6,F11=Feldnamen!$D$3),Feldnamen!$F$4,IF(AND(G11=Feldnamen!$E$6,F11=Feldnamen!$D$4),Feldnamen!$F$4,IF(AND(G11=Feldnamen!$E$6,F11=Feldnamen!$D$5),Feldnamen!$F$5,IF(AND(G11=Feldnamen!$E$6,F11=Feldnamen!$D$6),Feldnamen!$F$6,IF(AND(G11=Feldnamen!$E$7,F11=Feldnamen!$D$3),Feldnamen!$F$5,IF(AND(G11=Feldnamen!$E$7,F11=Feldnamen!$D$4),Feldnamen!$F$5,IF(AND(G11=Feldnamen!$E$7,F11=Feldnamen!$D$5),Feldnamen!$F$6,IF(AND(G11=Feldnamen!$E$7,F11=Feldnamen!$D$6),Feldnamen!$F$6,""))))))))))))))))))))</f>
        <v/>
      </c>
      <c r="I11" s="132">
        <f>IF(AND(D11=Feldnamen!$B$3,H11=Feldnamen!$F$3),MATRICE_SUBV!$B$4,IF(AND(D11=Feldnamen!$B$3,H11=Feldnamen!$F$4),MATRICE_SUBV!$B$5,IF(AND(D11=Feldnamen!$B$3,H11=Feldnamen!$F$5),MATRICE_SUBV!$B$6,IF(AND(D11=Feldnamen!$B$3,H11=Feldnamen!$F$6),MATRICE_SUBV!$B$7,IF(AND(D11=Feldnamen!$B$4,H11=Feldnamen!$F$3),MATRICE_SUBV!$C$4,IF(AND(D11=Feldnamen!$B$4,H11=Feldnamen!$F$4),MATRICE_SUBV!$C$5,IF(AND(D11=Feldnamen!$B$4,H11=Feldnamen!$F$5),MATRICE_SUBV!$C$6,IF(AND(D11=Feldnamen!$B$4,H11=Feldnamen!$F$6),MATRICE_SUBV!$C$7,IF(AND(D11=Feldnamen!$B$5,H11=Feldnamen!$F$3),MATRICE_SUBV!$D$4,IF(AND(D11=Feldnamen!$B$5,H11=Feldnamen!$F$4),MATRICE_SUBV!$D$5,IF(AND(D11=Feldnamen!$B$5,H11=Feldnamen!$F$5),MATRICE_SUBV!$D$6,IF(AND(D11=Feldnamen!$B$5,H11=Feldnamen!$F$6),MATRICE_SUBV!$D$7,IF(AND(D11=Feldnamen!$B$6,H11=Feldnamen!$F$3),MATRICE_SUBV!$E$4,IF(AND(D11=Feldnamen!$B$6,H11=Feldnamen!$F$4),MATRICE_SUBV!$E$5,IF(AND(D11=Feldnamen!$B$6,H11=Feldnamen!$F$5),MATRICE_SUBV!$E$6,IF(AND(D11=Feldnamen!$B$6,H11=Feldnamen!$F$6),MATRICE_SUBV!$E$7,IF(AND(D11=Feldnamen!$B$7,H11=Feldnamen!$F$3),MATRICE_SUBV!$F$4,IF(AND(D11=Feldnamen!$B$7,H11=Feldnamen!$F$4),MATRICE_SUBV!$F$5,IF(AND(D11=Feldnamen!$B$7,H11=Feldnamen!$F$5),MATRICE_SUBV!$F$6,IF(AND(D11=Feldnamen!$B$7,H11=Feldnamen!$F$6),MATRICE_SUBV!$F$7,0))))))))))))))))))))</f>
        <v>0</v>
      </c>
      <c r="J11" s="132">
        <f t="shared" si="0"/>
        <v>0</v>
      </c>
      <c r="K11" s="391"/>
      <c r="L11" s="128">
        <f t="shared" si="1"/>
        <v>0</v>
      </c>
      <c r="M11" s="134">
        <f t="shared" si="2"/>
        <v>0</v>
      </c>
      <c r="N11" s="134">
        <f t="shared" si="3"/>
        <v>0</v>
      </c>
    </row>
    <row r="12" spans="1:18" ht="15" x14ac:dyDescent="0.2">
      <c r="A12" s="122">
        <v>7</v>
      </c>
      <c r="B12" s="390"/>
      <c r="C12" s="128"/>
      <c r="D12" s="121"/>
      <c r="E12" s="121"/>
      <c r="F12" s="385"/>
      <c r="G12" s="385"/>
      <c r="H12" s="121" t="str">
        <f>IF(AND(G12=Feldnamen!$E$3,F12=Feldnamen!$D$3),Feldnamen!$F$3,IF(AND(G12=Feldnamen!$E$3,F12=Feldnamen!$D$4),Feldnamen!$F$3,IF(AND(G12=Feldnamen!$E$3,F12=Feldnamen!$D$5),Feldnamen!$F$4,IF(AND(G12=Feldnamen!$E$3,F12=Feldnamen!$D$6),Feldnamen!$F$5,IF(AND(G12=Feldnamen!$E$4,F12=Feldnamen!$D$3),Feldnamen!$F$3,IF(AND(G12=Feldnamen!$E$4,F12=Feldnamen!$D$4),Feldnamen!$F$4,IF(AND(G12=Feldnamen!$E$4,F12=Feldnamen!$D$5),Feldnamen!$F$5,IF(AND(G12=Feldnamen!$E$4,F12=Feldnamen!$D$6),Feldnamen!$F$6,IF(AND(G12=Feldnamen!$E$5,F12=Feldnamen!$D$3),Feldnamen!$F$3,IF(AND(G12=Feldnamen!$E$5,F12=Feldnamen!$D$4),Feldnamen!$F$4,IF(AND(G12=Feldnamen!$E$5,F12=Feldnamen!$D$5),Feldnamen!$F$5,IF(AND(G12=Feldnamen!$E$5,F12=Feldnamen!$D$6),Feldnamen!$F$6,IF(AND(G12=Feldnamen!$E$6,F12=Feldnamen!$D$3),Feldnamen!$F$4,IF(AND(G12=Feldnamen!$E$6,F12=Feldnamen!$D$4),Feldnamen!$F$4,IF(AND(G12=Feldnamen!$E$6,F12=Feldnamen!$D$5),Feldnamen!$F$5,IF(AND(G12=Feldnamen!$E$6,F12=Feldnamen!$D$6),Feldnamen!$F$6,IF(AND(G12=Feldnamen!$E$7,F12=Feldnamen!$D$3),Feldnamen!$F$5,IF(AND(G12=Feldnamen!$E$7,F12=Feldnamen!$D$4),Feldnamen!$F$5,IF(AND(G12=Feldnamen!$E$7,F12=Feldnamen!$D$5),Feldnamen!$F$6,IF(AND(G12=Feldnamen!$E$7,F12=Feldnamen!$D$6),Feldnamen!$F$6,""))))))))))))))))))))</f>
        <v/>
      </c>
      <c r="I12" s="132">
        <f>IF(AND(D12=Feldnamen!$B$3,H12=Feldnamen!$F$3),MATRICE_SUBV!$B$4,IF(AND(D12=Feldnamen!$B$3,H12=Feldnamen!$F$4),MATRICE_SUBV!$B$5,IF(AND(D12=Feldnamen!$B$3,H12=Feldnamen!$F$5),MATRICE_SUBV!$B$6,IF(AND(D12=Feldnamen!$B$3,H12=Feldnamen!$F$6),MATRICE_SUBV!$B$7,IF(AND(D12=Feldnamen!$B$4,H12=Feldnamen!$F$3),MATRICE_SUBV!$C$4,IF(AND(D12=Feldnamen!$B$4,H12=Feldnamen!$F$4),MATRICE_SUBV!$C$5,IF(AND(D12=Feldnamen!$B$4,H12=Feldnamen!$F$5),MATRICE_SUBV!$C$6,IF(AND(D12=Feldnamen!$B$4,H12=Feldnamen!$F$6),MATRICE_SUBV!$C$7,IF(AND(D12=Feldnamen!$B$5,H12=Feldnamen!$F$3),MATRICE_SUBV!$D$4,IF(AND(D12=Feldnamen!$B$5,H12=Feldnamen!$F$4),MATRICE_SUBV!$D$5,IF(AND(D12=Feldnamen!$B$5,H12=Feldnamen!$F$5),MATRICE_SUBV!$D$6,IF(AND(D12=Feldnamen!$B$5,H12=Feldnamen!$F$6),MATRICE_SUBV!$D$7,IF(AND(D12=Feldnamen!$B$6,H12=Feldnamen!$F$3),MATRICE_SUBV!$E$4,IF(AND(D12=Feldnamen!$B$6,H12=Feldnamen!$F$4),MATRICE_SUBV!$E$5,IF(AND(D12=Feldnamen!$B$6,H12=Feldnamen!$F$5),MATRICE_SUBV!$E$6,IF(AND(D12=Feldnamen!$B$6,H12=Feldnamen!$F$6),MATRICE_SUBV!$E$7,IF(AND(D12=Feldnamen!$B$7,H12=Feldnamen!$F$3),MATRICE_SUBV!$F$4,IF(AND(D12=Feldnamen!$B$7,H12=Feldnamen!$F$4),MATRICE_SUBV!$F$5,IF(AND(D12=Feldnamen!$B$7,H12=Feldnamen!$F$5),MATRICE_SUBV!$F$6,IF(AND(D12=Feldnamen!$B$7,H12=Feldnamen!$F$6),MATRICE_SUBV!$F$7,0))))))))))))))))))))</f>
        <v>0</v>
      </c>
      <c r="J12" s="132">
        <f t="shared" si="0"/>
        <v>0</v>
      </c>
      <c r="K12" s="391"/>
      <c r="L12" s="128">
        <f t="shared" si="1"/>
        <v>0</v>
      </c>
      <c r="M12" s="134">
        <f t="shared" si="2"/>
        <v>0</v>
      </c>
      <c r="N12" s="134">
        <f t="shared" si="3"/>
        <v>0</v>
      </c>
    </row>
    <row r="13" spans="1:18" ht="15" x14ac:dyDescent="0.2">
      <c r="A13" s="122">
        <v>8</v>
      </c>
      <c r="B13" s="390"/>
      <c r="C13" s="128"/>
      <c r="D13" s="121"/>
      <c r="E13" s="121"/>
      <c r="F13" s="385"/>
      <c r="G13" s="385"/>
      <c r="H13" s="121" t="str">
        <f>IF(AND(G13=Feldnamen!$E$3,F13=Feldnamen!$D$3),Feldnamen!$F$3,IF(AND(G13=Feldnamen!$E$3,F13=Feldnamen!$D$4),Feldnamen!$F$3,IF(AND(G13=Feldnamen!$E$3,F13=Feldnamen!$D$5),Feldnamen!$F$4,IF(AND(G13=Feldnamen!$E$3,F13=Feldnamen!$D$6),Feldnamen!$F$5,IF(AND(G13=Feldnamen!$E$4,F13=Feldnamen!$D$3),Feldnamen!$F$3,IF(AND(G13=Feldnamen!$E$4,F13=Feldnamen!$D$4),Feldnamen!$F$4,IF(AND(G13=Feldnamen!$E$4,F13=Feldnamen!$D$5),Feldnamen!$F$5,IF(AND(G13=Feldnamen!$E$4,F13=Feldnamen!$D$6),Feldnamen!$F$6,IF(AND(G13=Feldnamen!$E$5,F13=Feldnamen!$D$3),Feldnamen!$F$3,IF(AND(G13=Feldnamen!$E$5,F13=Feldnamen!$D$4),Feldnamen!$F$4,IF(AND(G13=Feldnamen!$E$5,F13=Feldnamen!$D$5),Feldnamen!$F$5,IF(AND(G13=Feldnamen!$E$5,F13=Feldnamen!$D$6),Feldnamen!$F$6,IF(AND(G13=Feldnamen!$E$6,F13=Feldnamen!$D$3),Feldnamen!$F$4,IF(AND(G13=Feldnamen!$E$6,F13=Feldnamen!$D$4),Feldnamen!$F$4,IF(AND(G13=Feldnamen!$E$6,F13=Feldnamen!$D$5),Feldnamen!$F$5,IF(AND(G13=Feldnamen!$E$6,F13=Feldnamen!$D$6),Feldnamen!$F$6,IF(AND(G13=Feldnamen!$E$7,F13=Feldnamen!$D$3),Feldnamen!$F$5,IF(AND(G13=Feldnamen!$E$7,F13=Feldnamen!$D$4),Feldnamen!$F$5,IF(AND(G13=Feldnamen!$E$7,F13=Feldnamen!$D$5),Feldnamen!$F$6,IF(AND(G13=Feldnamen!$E$7,F13=Feldnamen!$D$6),Feldnamen!$F$6,""))))))))))))))))))))</f>
        <v/>
      </c>
      <c r="I13" s="132">
        <f>IF(AND(D13=Feldnamen!$B$3,H13=Feldnamen!$F$3),MATRICE_SUBV!$B$4,IF(AND(D13=Feldnamen!$B$3,H13=Feldnamen!$F$4),MATRICE_SUBV!$B$5,IF(AND(D13=Feldnamen!$B$3,H13=Feldnamen!$F$5),MATRICE_SUBV!$B$6,IF(AND(D13=Feldnamen!$B$3,H13=Feldnamen!$F$6),MATRICE_SUBV!$B$7,IF(AND(D13=Feldnamen!$B$4,H13=Feldnamen!$F$3),MATRICE_SUBV!$C$4,IF(AND(D13=Feldnamen!$B$4,H13=Feldnamen!$F$4),MATRICE_SUBV!$C$5,IF(AND(D13=Feldnamen!$B$4,H13=Feldnamen!$F$5),MATRICE_SUBV!$C$6,IF(AND(D13=Feldnamen!$B$4,H13=Feldnamen!$F$6),MATRICE_SUBV!$C$7,IF(AND(D13=Feldnamen!$B$5,H13=Feldnamen!$F$3),MATRICE_SUBV!$D$4,IF(AND(D13=Feldnamen!$B$5,H13=Feldnamen!$F$4),MATRICE_SUBV!$D$5,IF(AND(D13=Feldnamen!$B$5,H13=Feldnamen!$F$5),MATRICE_SUBV!$D$6,IF(AND(D13=Feldnamen!$B$5,H13=Feldnamen!$F$6),MATRICE_SUBV!$D$7,IF(AND(D13=Feldnamen!$B$6,H13=Feldnamen!$F$3),MATRICE_SUBV!$E$4,IF(AND(D13=Feldnamen!$B$6,H13=Feldnamen!$F$4),MATRICE_SUBV!$E$5,IF(AND(D13=Feldnamen!$B$6,H13=Feldnamen!$F$5),MATRICE_SUBV!$E$6,IF(AND(D13=Feldnamen!$B$6,H13=Feldnamen!$F$6),MATRICE_SUBV!$E$7,IF(AND(D13=Feldnamen!$B$7,H13=Feldnamen!$F$3),MATRICE_SUBV!$F$4,IF(AND(D13=Feldnamen!$B$7,H13=Feldnamen!$F$4),MATRICE_SUBV!$F$5,IF(AND(D13=Feldnamen!$B$7,H13=Feldnamen!$F$5),MATRICE_SUBV!$F$6,IF(AND(D13=Feldnamen!$B$7,H13=Feldnamen!$F$6),MATRICE_SUBV!$F$7,0))))))))))))))))))))</f>
        <v>0</v>
      </c>
      <c r="J13" s="132">
        <f t="shared" si="0"/>
        <v>0</v>
      </c>
      <c r="K13" s="391"/>
      <c r="L13" s="128">
        <f t="shared" si="1"/>
        <v>0</v>
      </c>
      <c r="M13" s="134">
        <f t="shared" si="2"/>
        <v>0</v>
      </c>
      <c r="N13" s="134">
        <f t="shared" si="3"/>
        <v>0</v>
      </c>
    </row>
    <row r="14" spans="1:18" ht="15" x14ac:dyDescent="0.2">
      <c r="A14" s="122">
        <v>9</v>
      </c>
      <c r="B14" s="390"/>
      <c r="C14" s="128"/>
      <c r="D14" s="121"/>
      <c r="E14" s="121"/>
      <c r="F14" s="385"/>
      <c r="G14" s="385"/>
      <c r="H14" s="121" t="str">
        <f>IF(AND(G14=Feldnamen!$E$3,F14=Feldnamen!$D$3),Feldnamen!$F$3,IF(AND(G14=Feldnamen!$E$3,F14=Feldnamen!$D$4),Feldnamen!$F$3,IF(AND(G14=Feldnamen!$E$3,F14=Feldnamen!$D$5),Feldnamen!$F$4,IF(AND(G14=Feldnamen!$E$3,F14=Feldnamen!$D$6),Feldnamen!$F$5,IF(AND(G14=Feldnamen!$E$4,F14=Feldnamen!$D$3),Feldnamen!$F$3,IF(AND(G14=Feldnamen!$E$4,F14=Feldnamen!$D$4),Feldnamen!$F$4,IF(AND(G14=Feldnamen!$E$4,F14=Feldnamen!$D$5),Feldnamen!$F$5,IF(AND(G14=Feldnamen!$E$4,F14=Feldnamen!$D$6),Feldnamen!$F$6,IF(AND(G14=Feldnamen!$E$5,F14=Feldnamen!$D$3),Feldnamen!$F$3,IF(AND(G14=Feldnamen!$E$5,F14=Feldnamen!$D$4),Feldnamen!$F$4,IF(AND(G14=Feldnamen!$E$5,F14=Feldnamen!$D$5),Feldnamen!$F$5,IF(AND(G14=Feldnamen!$E$5,F14=Feldnamen!$D$6),Feldnamen!$F$6,IF(AND(G14=Feldnamen!$E$6,F14=Feldnamen!$D$3),Feldnamen!$F$4,IF(AND(G14=Feldnamen!$E$6,F14=Feldnamen!$D$4),Feldnamen!$F$4,IF(AND(G14=Feldnamen!$E$6,F14=Feldnamen!$D$5),Feldnamen!$F$5,IF(AND(G14=Feldnamen!$E$6,F14=Feldnamen!$D$6),Feldnamen!$F$6,IF(AND(G14=Feldnamen!$E$7,F14=Feldnamen!$D$3),Feldnamen!$F$5,IF(AND(G14=Feldnamen!$E$7,F14=Feldnamen!$D$4),Feldnamen!$F$5,IF(AND(G14=Feldnamen!$E$7,F14=Feldnamen!$D$5),Feldnamen!$F$6,IF(AND(G14=Feldnamen!$E$7,F14=Feldnamen!$D$6),Feldnamen!$F$6,""))))))))))))))))))))</f>
        <v/>
      </c>
      <c r="I14" s="132">
        <f>IF(AND(D14=Feldnamen!$B$3,H14=Feldnamen!$F$3),MATRICE_SUBV!$B$4,IF(AND(D14=Feldnamen!$B$3,H14=Feldnamen!$F$4),MATRICE_SUBV!$B$5,IF(AND(D14=Feldnamen!$B$3,H14=Feldnamen!$F$5),MATRICE_SUBV!$B$6,IF(AND(D14=Feldnamen!$B$3,H14=Feldnamen!$F$6),MATRICE_SUBV!$B$7,IF(AND(D14=Feldnamen!$B$4,H14=Feldnamen!$F$3),MATRICE_SUBV!$C$4,IF(AND(D14=Feldnamen!$B$4,H14=Feldnamen!$F$4),MATRICE_SUBV!$C$5,IF(AND(D14=Feldnamen!$B$4,H14=Feldnamen!$F$5),MATRICE_SUBV!$C$6,IF(AND(D14=Feldnamen!$B$4,H14=Feldnamen!$F$6),MATRICE_SUBV!$C$7,IF(AND(D14=Feldnamen!$B$5,H14=Feldnamen!$F$3),MATRICE_SUBV!$D$4,IF(AND(D14=Feldnamen!$B$5,H14=Feldnamen!$F$4),MATRICE_SUBV!$D$5,IF(AND(D14=Feldnamen!$B$5,H14=Feldnamen!$F$5),MATRICE_SUBV!$D$6,IF(AND(D14=Feldnamen!$B$5,H14=Feldnamen!$F$6),MATRICE_SUBV!$D$7,IF(AND(D14=Feldnamen!$B$6,H14=Feldnamen!$F$3),MATRICE_SUBV!$E$4,IF(AND(D14=Feldnamen!$B$6,H14=Feldnamen!$F$4),MATRICE_SUBV!$E$5,IF(AND(D14=Feldnamen!$B$6,H14=Feldnamen!$F$5),MATRICE_SUBV!$E$6,IF(AND(D14=Feldnamen!$B$6,H14=Feldnamen!$F$6),MATRICE_SUBV!$E$7,IF(AND(D14=Feldnamen!$B$7,H14=Feldnamen!$F$3),MATRICE_SUBV!$F$4,IF(AND(D14=Feldnamen!$B$7,H14=Feldnamen!$F$4),MATRICE_SUBV!$F$5,IF(AND(D14=Feldnamen!$B$7,H14=Feldnamen!$F$5),MATRICE_SUBV!$F$6,IF(AND(D14=Feldnamen!$B$7,H14=Feldnamen!$F$6),MATRICE_SUBV!$F$7,0))))))))))))))))))))</f>
        <v>0</v>
      </c>
      <c r="J14" s="132">
        <f t="shared" si="0"/>
        <v>0</v>
      </c>
      <c r="K14" s="391"/>
      <c r="L14" s="128">
        <f t="shared" si="1"/>
        <v>0</v>
      </c>
      <c r="M14" s="134">
        <f t="shared" si="2"/>
        <v>0</v>
      </c>
      <c r="N14" s="134">
        <f t="shared" si="3"/>
        <v>0</v>
      </c>
    </row>
    <row r="15" spans="1:18" ht="15" x14ac:dyDescent="0.2">
      <c r="A15" s="122">
        <v>10</v>
      </c>
      <c r="B15" s="390"/>
      <c r="C15" s="128"/>
      <c r="D15" s="121"/>
      <c r="E15" s="121"/>
      <c r="F15" s="385"/>
      <c r="G15" s="385"/>
      <c r="H15" s="121" t="str">
        <f>IF(AND(G15=Feldnamen!$E$3,F15=Feldnamen!$D$3),Feldnamen!$F$3,IF(AND(G15=Feldnamen!$E$3,F15=Feldnamen!$D$4),Feldnamen!$F$3,IF(AND(G15=Feldnamen!$E$3,F15=Feldnamen!$D$5),Feldnamen!$F$4,IF(AND(G15=Feldnamen!$E$3,F15=Feldnamen!$D$6),Feldnamen!$F$5,IF(AND(G15=Feldnamen!$E$4,F15=Feldnamen!$D$3),Feldnamen!$F$3,IF(AND(G15=Feldnamen!$E$4,F15=Feldnamen!$D$4),Feldnamen!$F$4,IF(AND(G15=Feldnamen!$E$4,F15=Feldnamen!$D$5),Feldnamen!$F$5,IF(AND(G15=Feldnamen!$E$4,F15=Feldnamen!$D$6),Feldnamen!$F$6,IF(AND(G15=Feldnamen!$E$5,F15=Feldnamen!$D$3),Feldnamen!$F$3,IF(AND(G15=Feldnamen!$E$5,F15=Feldnamen!$D$4),Feldnamen!$F$4,IF(AND(G15=Feldnamen!$E$5,F15=Feldnamen!$D$5),Feldnamen!$F$5,IF(AND(G15=Feldnamen!$E$5,F15=Feldnamen!$D$6),Feldnamen!$F$6,IF(AND(G15=Feldnamen!$E$6,F15=Feldnamen!$D$3),Feldnamen!$F$4,IF(AND(G15=Feldnamen!$E$6,F15=Feldnamen!$D$4),Feldnamen!$F$4,IF(AND(G15=Feldnamen!$E$6,F15=Feldnamen!$D$5),Feldnamen!$F$5,IF(AND(G15=Feldnamen!$E$6,F15=Feldnamen!$D$6),Feldnamen!$F$6,IF(AND(G15=Feldnamen!$E$7,F15=Feldnamen!$D$3),Feldnamen!$F$5,IF(AND(G15=Feldnamen!$E$7,F15=Feldnamen!$D$4),Feldnamen!$F$5,IF(AND(G15=Feldnamen!$E$7,F15=Feldnamen!$D$5),Feldnamen!$F$6,IF(AND(G15=Feldnamen!$E$7,F15=Feldnamen!$D$6),Feldnamen!$F$6,""))))))))))))))))))))</f>
        <v/>
      </c>
      <c r="I15" s="132">
        <f>IF(AND(D15=Feldnamen!$B$3,H15=Feldnamen!$F$3),MATRICE_SUBV!$B$4,IF(AND(D15=Feldnamen!$B$3,H15=Feldnamen!$F$4),MATRICE_SUBV!$B$5,IF(AND(D15=Feldnamen!$B$3,H15=Feldnamen!$F$5),MATRICE_SUBV!$B$6,IF(AND(D15=Feldnamen!$B$3,H15=Feldnamen!$F$6),MATRICE_SUBV!$B$7,IF(AND(D15=Feldnamen!$B$4,H15=Feldnamen!$F$3),MATRICE_SUBV!$C$4,IF(AND(D15=Feldnamen!$B$4,H15=Feldnamen!$F$4),MATRICE_SUBV!$C$5,IF(AND(D15=Feldnamen!$B$4,H15=Feldnamen!$F$5),MATRICE_SUBV!$C$6,IF(AND(D15=Feldnamen!$B$4,H15=Feldnamen!$F$6),MATRICE_SUBV!$C$7,IF(AND(D15=Feldnamen!$B$5,H15=Feldnamen!$F$3),MATRICE_SUBV!$D$4,IF(AND(D15=Feldnamen!$B$5,H15=Feldnamen!$F$4),MATRICE_SUBV!$D$5,IF(AND(D15=Feldnamen!$B$5,H15=Feldnamen!$F$5),MATRICE_SUBV!$D$6,IF(AND(D15=Feldnamen!$B$5,H15=Feldnamen!$F$6),MATRICE_SUBV!$D$7,IF(AND(D15=Feldnamen!$B$6,H15=Feldnamen!$F$3),MATRICE_SUBV!$E$4,IF(AND(D15=Feldnamen!$B$6,H15=Feldnamen!$F$4),MATRICE_SUBV!$E$5,IF(AND(D15=Feldnamen!$B$6,H15=Feldnamen!$F$5),MATRICE_SUBV!$E$6,IF(AND(D15=Feldnamen!$B$6,H15=Feldnamen!$F$6),MATRICE_SUBV!$E$7,IF(AND(D15=Feldnamen!$B$7,H15=Feldnamen!$F$3),MATRICE_SUBV!$F$4,IF(AND(D15=Feldnamen!$B$7,H15=Feldnamen!$F$4),MATRICE_SUBV!$F$5,IF(AND(D15=Feldnamen!$B$7,H15=Feldnamen!$F$5),MATRICE_SUBV!$F$6,IF(AND(D15=Feldnamen!$B$7,H15=Feldnamen!$F$6),MATRICE_SUBV!$F$7,0))))))))))))))))))))</f>
        <v>0</v>
      </c>
      <c r="J15" s="132">
        <f t="shared" si="0"/>
        <v>0</v>
      </c>
      <c r="K15" s="391"/>
      <c r="L15" s="128">
        <f t="shared" si="1"/>
        <v>0</v>
      </c>
      <c r="M15" s="134">
        <f t="shared" si="2"/>
        <v>0</v>
      </c>
      <c r="N15" s="134">
        <f t="shared" si="3"/>
        <v>0</v>
      </c>
    </row>
    <row r="16" spans="1:18" ht="15" x14ac:dyDescent="0.2">
      <c r="A16" s="122">
        <v>11</v>
      </c>
      <c r="B16" s="390"/>
      <c r="C16" s="128"/>
      <c r="D16" s="121"/>
      <c r="E16" s="121"/>
      <c r="F16" s="385"/>
      <c r="G16" s="385"/>
      <c r="H16" s="121" t="str">
        <f>IF(AND(G16=Feldnamen!$E$3,F16=Feldnamen!$D$3),Feldnamen!$F$3,IF(AND(G16=Feldnamen!$E$3,F16=Feldnamen!$D$4),Feldnamen!$F$3,IF(AND(G16=Feldnamen!$E$3,F16=Feldnamen!$D$5),Feldnamen!$F$4,IF(AND(G16=Feldnamen!$E$3,F16=Feldnamen!$D$6),Feldnamen!$F$5,IF(AND(G16=Feldnamen!$E$4,F16=Feldnamen!$D$3),Feldnamen!$F$3,IF(AND(G16=Feldnamen!$E$4,F16=Feldnamen!$D$4),Feldnamen!$F$4,IF(AND(G16=Feldnamen!$E$4,F16=Feldnamen!$D$5),Feldnamen!$F$5,IF(AND(G16=Feldnamen!$E$4,F16=Feldnamen!$D$6),Feldnamen!$F$6,IF(AND(G16=Feldnamen!$E$5,F16=Feldnamen!$D$3),Feldnamen!$F$3,IF(AND(G16=Feldnamen!$E$5,F16=Feldnamen!$D$4),Feldnamen!$F$4,IF(AND(G16=Feldnamen!$E$5,F16=Feldnamen!$D$5),Feldnamen!$F$5,IF(AND(G16=Feldnamen!$E$5,F16=Feldnamen!$D$6),Feldnamen!$F$6,IF(AND(G16=Feldnamen!$E$6,F16=Feldnamen!$D$3),Feldnamen!$F$4,IF(AND(G16=Feldnamen!$E$6,F16=Feldnamen!$D$4),Feldnamen!$F$4,IF(AND(G16=Feldnamen!$E$6,F16=Feldnamen!$D$5),Feldnamen!$F$5,IF(AND(G16=Feldnamen!$E$6,F16=Feldnamen!$D$6),Feldnamen!$F$6,IF(AND(G16=Feldnamen!$E$7,F16=Feldnamen!$D$3),Feldnamen!$F$5,IF(AND(G16=Feldnamen!$E$7,F16=Feldnamen!$D$4),Feldnamen!$F$5,IF(AND(G16=Feldnamen!$E$7,F16=Feldnamen!$D$5),Feldnamen!$F$6,IF(AND(G16=Feldnamen!$E$7,F16=Feldnamen!$D$6),Feldnamen!$F$6,""))))))))))))))))))))</f>
        <v/>
      </c>
      <c r="I16" s="132">
        <f>IF(AND(D16=Feldnamen!$B$3,H16=Feldnamen!$F$3),MATRICE_SUBV!$B$4,IF(AND(D16=Feldnamen!$B$3,H16=Feldnamen!$F$4),MATRICE_SUBV!$B$5,IF(AND(D16=Feldnamen!$B$3,H16=Feldnamen!$F$5),MATRICE_SUBV!$B$6,IF(AND(D16=Feldnamen!$B$3,H16=Feldnamen!$F$6),MATRICE_SUBV!$B$7,IF(AND(D16=Feldnamen!$B$4,H16=Feldnamen!$F$3),MATRICE_SUBV!$C$4,IF(AND(D16=Feldnamen!$B$4,H16=Feldnamen!$F$4),MATRICE_SUBV!$C$5,IF(AND(D16=Feldnamen!$B$4,H16=Feldnamen!$F$5),MATRICE_SUBV!$C$6,IF(AND(D16=Feldnamen!$B$4,H16=Feldnamen!$F$6),MATRICE_SUBV!$C$7,IF(AND(D16=Feldnamen!$B$5,H16=Feldnamen!$F$3),MATRICE_SUBV!$D$4,IF(AND(D16=Feldnamen!$B$5,H16=Feldnamen!$F$4),MATRICE_SUBV!$D$5,IF(AND(D16=Feldnamen!$B$5,H16=Feldnamen!$F$5),MATRICE_SUBV!$D$6,IF(AND(D16=Feldnamen!$B$5,H16=Feldnamen!$F$6),MATRICE_SUBV!$D$7,IF(AND(D16=Feldnamen!$B$6,H16=Feldnamen!$F$3),MATRICE_SUBV!$E$4,IF(AND(D16=Feldnamen!$B$6,H16=Feldnamen!$F$4),MATRICE_SUBV!$E$5,IF(AND(D16=Feldnamen!$B$6,H16=Feldnamen!$F$5),MATRICE_SUBV!$E$6,IF(AND(D16=Feldnamen!$B$6,H16=Feldnamen!$F$6),MATRICE_SUBV!$E$7,IF(AND(D16=Feldnamen!$B$7,H16=Feldnamen!$F$3),MATRICE_SUBV!$F$4,IF(AND(D16=Feldnamen!$B$7,H16=Feldnamen!$F$4),MATRICE_SUBV!$F$5,IF(AND(D16=Feldnamen!$B$7,H16=Feldnamen!$F$5),MATRICE_SUBV!$F$6,IF(AND(D16=Feldnamen!$B$7,H16=Feldnamen!$F$6),MATRICE_SUBV!$F$7,0))))))))))))))))))))</f>
        <v>0</v>
      </c>
      <c r="J16" s="132">
        <f t="shared" si="0"/>
        <v>0</v>
      </c>
      <c r="K16" s="391"/>
      <c r="L16" s="128">
        <f t="shared" si="1"/>
        <v>0</v>
      </c>
      <c r="M16" s="134">
        <f t="shared" si="2"/>
        <v>0</v>
      </c>
      <c r="N16" s="134">
        <f t="shared" si="3"/>
        <v>0</v>
      </c>
    </row>
    <row r="17" spans="1:14" ht="15" x14ac:dyDescent="0.2">
      <c r="A17" s="122">
        <v>12</v>
      </c>
      <c r="B17" s="390"/>
      <c r="C17" s="128"/>
      <c r="D17" s="121"/>
      <c r="E17" s="121"/>
      <c r="F17" s="385"/>
      <c r="G17" s="385"/>
      <c r="H17" s="121" t="str">
        <f>IF(AND(G17=Feldnamen!$E$3,F17=Feldnamen!$D$3),Feldnamen!$F$3,IF(AND(G17=Feldnamen!$E$3,F17=Feldnamen!$D$4),Feldnamen!$F$3,IF(AND(G17=Feldnamen!$E$3,F17=Feldnamen!$D$5),Feldnamen!$F$4,IF(AND(G17=Feldnamen!$E$3,F17=Feldnamen!$D$6),Feldnamen!$F$5,IF(AND(G17=Feldnamen!$E$4,F17=Feldnamen!$D$3),Feldnamen!$F$3,IF(AND(G17=Feldnamen!$E$4,F17=Feldnamen!$D$4),Feldnamen!$F$4,IF(AND(G17=Feldnamen!$E$4,F17=Feldnamen!$D$5),Feldnamen!$F$5,IF(AND(G17=Feldnamen!$E$4,F17=Feldnamen!$D$6),Feldnamen!$F$6,IF(AND(G17=Feldnamen!$E$5,F17=Feldnamen!$D$3),Feldnamen!$F$3,IF(AND(G17=Feldnamen!$E$5,F17=Feldnamen!$D$4),Feldnamen!$F$4,IF(AND(G17=Feldnamen!$E$5,F17=Feldnamen!$D$5),Feldnamen!$F$5,IF(AND(G17=Feldnamen!$E$5,F17=Feldnamen!$D$6),Feldnamen!$F$6,IF(AND(G17=Feldnamen!$E$6,F17=Feldnamen!$D$3),Feldnamen!$F$4,IF(AND(G17=Feldnamen!$E$6,F17=Feldnamen!$D$4),Feldnamen!$F$4,IF(AND(G17=Feldnamen!$E$6,F17=Feldnamen!$D$5),Feldnamen!$F$5,IF(AND(G17=Feldnamen!$E$6,F17=Feldnamen!$D$6),Feldnamen!$F$6,IF(AND(G17=Feldnamen!$E$7,F17=Feldnamen!$D$3),Feldnamen!$F$5,IF(AND(G17=Feldnamen!$E$7,F17=Feldnamen!$D$4),Feldnamen!$F$5,IF(AND(G17=Feldnamen!$E$7,F17=Feldnamen!$D$5),Feldnamen!$F$6,IF(AND(G17=Feldnamen!$E$7,F17=Feldnamen!$D$6),Feldnamen!$F$6,""))))))))))))))))))))</f>
        <v/>
      </c>
      <c r="I17" s="132">
        <f>IF(AND(D17=Feldnamen!$B$3,H17=Feldnamen!$F$3),MATRICE_SUBV!$B$4,IF(AND(D17=Feldnamen!$B$3,H17=Feldnamen!$F$4),MATRICE_SUBV!$B$5,IF(AND(D17=Feldnamen!$B$3,H17=Feldnamen!$F$5),MATRICE_SUBV!$B$6,IF(AND(D17=Feldnamen!$B$3,H17=Feldnamen!$F$6),MATRICE_SUBV!$B$7,IF(AND(D17=Feldnamen!$B$4,H17=Feldnamen!$F$3),MATRICE_SUBV!$C$4,IF(AND(D17=Feldnamen!$B$4,H17=Feldnamen!$F$4),MATRICE_SUBV!$C$5,IF(AND(D17=Feldnamen!$B$4,H17=Feldnamen!$F$5),MATRICE_SUBV!$C$6,IF(AND(D17=Feldnamen!$B$4,H17=Feldnamen!$F$6),MATRICE_SUBV!$C$7,IF(AND(D17=Feldnamen!$B$5,H17=Feldnamen!$F$3),MATRICE_SUBV!$D$4,IF(AND(D17=Feldnamen!$B$5,H17=Feldnamen!$F$4),MATRICE_SUBV!$D$5,IF(AND(D17=Feldnamen!$B$5,H17=Feldnamen!$F$5),MATRICE_SUBV!$D$6,IF(AND(D17=Feldnamen!$B$5,H17=Feldnamen!$F$6),MATRICE_SUBV!$D$7,IF(AND(D17=Feldnamen!$B$6,H17=Feldnamen!$F$3),MATRICE_SUBV!$E$4,IF(AND(D17=Feldnamen!$B$6,H17=Feldnamen!$F$4),MATRICE_SUBV!$E$5,IF(AND(D17=Feldnamen!$B$6,H17=Feldnamen!$F$5),MATRICE_SUBV!$E$6,IF(AND(D17=Feldnamen!$B$6,H17=Feldnamen!$F$6),MATRICE_SUBV!$E$7,IF(AND(D17=Feldnamen!$B$7,H17=Feldnamen!$F$3),MATRICE_SUBV!$F$4,IF(AND(D17=Feldnamen!$B$7,H17=Feldnamen!$F$4),MATRICE_SUBV!$F$5,IF(AND(D17=Feldnamen!$B$7,H17=Feldnamen!$F$5),MATRICE_SUBV!$F$6,IF(AND(D17=Feldnamen!$B$7,H17=Feldnamen!$F$6),MATRICE_SUBV!$F$7,0))))))))))))))))))))</f>
        <v>0</v>
      </c>
      <c r="J17" s="132">
        <f t="shared" si="0"/>
        <v>0</v>
      </c>
      <c r="K17" s="391"/>
      <c r="L17" s="128">
        <f t="shared" si="1"/>
        <v>0</v>
      </c>
      <c r="M17" s="134">
        <f t="shared" si="2"/>
        <v>0</v>
      </c>
      <c r="N17" s="134">
        <f t="shared" si="3"/>
        <v>0</v>
      </c>
    </row>
    <row r="18" spans="1:14" ht="15" x14ac:dyDescent="0.2">
      <c r="A18" s="122">
        <v>13</v>
      </c>
      <c r="B18" s="390"/>
      <c r="C18" s="128"/>
      <c r="D18" s="121"/>
      <c r="E18" s="121"/>
      <c r="F18" s="385"/>
      <c r="G18" s="385"/>
      <c r="H18" s="121" t="str">
        <f>IF(AND(G18=Feldnamen!$E$3,F18=Feldnamen!$D$3),Feldnamen!$F$3,IF(AND(G18=Feldnamen!$E$3,F18=Feldnamen!$D$4),Feldnamen!$F$3,IF(AND(G18=Feldnamen!$E$3,F18=Feldnamen!$D$5),Feldnamen!$F$4,IF(AND(G18=Feldnamen!$E$3,F18=Feldnamen!$D$6),Feldnamen!$F$5,IF(AND(G18=Feldnamen!$E$4,F18=Feldnamen!$D$3),Feldnamen!$F$3,IF(AND(G18=Feldnamen!$E$4,F18=Feldnamen!$D$4),Feldnamen!$F$4,IF(AND(G18=Feldnamen!$E$4,F18=Feldnamen!$D$5),Feldnamen!$F$5,IF(AND(G18=Feldnamen!$E$4,F18=Feldnamen!$D$6),Feldnamen!$F$6,IF(AND(G18=Feldnamen!$E$5,F18=Feldnamen!$D$3),Feldnamen!$F$3,IF(AND(G18=Feldnamen!$E$5,F18=Feldnamen!$D$4),Feldnamen!$F$4,IF(AND(G18=Feldnamen!$E$5,F18=Feldnamen!$D$5),Feldnamen!$F$5,IF(AND(G18=Feldnamen!$E$5,F18=Feldnamen!$D$6),Feldnamen!$F$6,IF(AND(G18=Feldnamen!$E$6,F18=Feldnamen!$D$3),Feldnamen!$F$4,IF(AND(G18=Feldnamen!$E$6,F18=Feldnamen!$D$4),Feldnamen!$F$4,IF(AND(G18=Feldnamen!$E$6,F18=Feldnamen!$D$5),Feldnamen!$F$5,IF(AND(G18=Feldnamen!$E$6,F18=Feldnamen!$D$6),Feldnamen!$F$6,IF(AND(G18=Feldnamen!$E$7,F18=Feldnamen!$D$3),Feldnamen!$F$5,IF(AND(G18=Feldnamen!$E$7,F18=Feldnamen!$D$4),Feldnamen!$F$5,IF(AND(G18=Feldnamen!$E$7,F18=Feldnamen!$D$5),Feldnamen!$F$6,IF(AND(G18=Feldnamen!$E$7,F18=Feldnamen!$D$6),Feldnamen!$F$6,""))))))))))))))))))))</f>
        <v/>
      </c>
      <c r="I18" s="132">
        <f>IF(AND(D18=Feldnamen!$B$3,H18=Feldnamen!$F$3),MATRICE_SUBV!$B$4,IF(AND(D18=Feldnamen!$B$3,H18=Feldnamen!$F$4),MATRICE_SUBV!$B$5,IF(AND(D18=Feldnamen!$B$3,H18=Feldnamen!$F$5),MATRICE_SUBV!$B$6,IF(AND(D18=Feldnamen!$B$3,H18=Feldnamen!$F$6),MATRICE_SUBV!$B$7,IF(AND(D18=Feldnamen!$B$4,H18=Feldnamen!$F$3),MATRICE_SUBV!$C$4,IF(AND(D18=Feldnamen!$B$4,H18=Feldnamen!$F$4),MATRICE_SUBV!$C$5,IF(AND(D18=Feldnamen!$B$4,H18=Feldnamen!$F$5),MATRICE_SUBV!$C$6,IF(AND(D18=Feldnamen!$B$4,H18=Feldnamen!$F$6),MATRICE_SUBV!$C$7,IF(AND(D18=Feldnamen!$B$5,H18=Feldnamen!$F$3),MATRICE_SUBV!$D$4,IF(AND(D18=Feldnamen!$B$5,H18=Feldnamen!$F$4),MATRICE_SUBV!$D$5,IF(AND(D18=Feldnamen!$B$5,H18=Feldnamen!$F$5),MATRICE_SUBV!$D$6,IF(AND(D18=Feldnamen!$B$5,H18=Feldnamen!$F$6),MATRICE_SUBV!$D$7,IF(AND(D18=Feldnamen!$B$6,H18=Feldnamen!$F$3),MATRICE_SUBV!$E$4,IF(AND(D18=Feldnamen!$B$6,H18=Feldnamen!$F$4),MATRICE_SUBV!$E$5,IF(AND(D18=Feldnamen!$B$6,H18=Feldnamen!$F$5),MATRICE_SUBV!$E$6,IF(AND(D18=Feldnamen!$B$6,H18=Feldnamen!$F$6),MATRICE_SUBV!$E$7,IF(AND(D18=Feldnamen!$B$7,H18=Feldnamen!$F$3),MATRICE_SUBV!$F$4,IF(AND(D18=Feldnamen!$B$7,H18=Feldnamen!$F$4),MATRICE_SUBV!$F$5,IF(AND(D18=Feldnamen!$B$7,H18=Feldnamen!$F$5),MATRICE_SUBV!$F$6,IF(AND(D18=Feldnamen!$B$7,H18=Feldnamen!$F$6),MATRICE_SUBV!$F$7,0))))))))))))))))))))</f>
        <v>0</v>
      </c>
      <c r="J18" s="132">
        <f t="shared" si="0"/>
        <v>0</v>
      </c>
      <c r="K18" s="391"/>
      <c r="L18" s="128">
        <f t="shared" si="1"/>
        <v>0</v>
      </c>
      <c r="M18" s="134">
        <f t="shared" si="2"/>
        <v>0</v>
      </c>
      <c r="N18" s="134">
        <f t="shared" si="3"/>
        <v>0</v>
      </c>
    </row>
    <row r="19" spans="1:14" ht="15" x14ac:dyDescent="0.2">
      <c r="A19" s="122">
        <v>14</v>
      </c>
      <c r="B19" s="390"/>
      <c r="C19" s="128"/>
      <c r="D19" s="121"/>
      <c r="E19" s="121"/>
      <c r="F19" s="385"/>
      <c r="G19" s="385"/>
      <c r="H19" s="121" t="str">
        <f>IF(AND(G19=Feldnamen!$E$3,F19=Feldnamen!$D$3),Feldnamen!$F$3,IF(AND(G19=Feldnamen!$E$3,F19=Feldnamen!$D$4),Feldnamen!$F$3,IF(AND(G19=Feldnamen!$E$3,F19=Feldnamen!$D$5),Feldnamen!$F$4,IF(AND(G19=Feldnamen!$E$3,F19=Feldnamen!$D$6),Feldnamen!$F$5,IF(AND(G19=Feldnamen!$E$4,F19=Feldnamen!$D$3),Feldnamen!$F$3,IF(AND(G19=Feldnamen!$E$4,F19=Feldnamen!$D$4),Feldnamen!$F$4,IF(AND(G19=Feldnamen!$E$4,F19=Feldnamen!$D$5),Feldnamen!$F$5,IF(AND(G19=Feldnamen!$E$4,F19=Feldnamen!$D$6),Feldnamen!$F$6,IF(AND(G19=Feldnamen!$E$5,F19=Feldnamen!$D$3),Feldnamen!$F$3,IF(AND(G19=Feldnamen!$E$5,F19=Feldnamen!$D$4),Feldnamen!$F$4,IF(AND(G19=Feldnamen!$E$5,F19=Feldnamen!$D$5),Feldnamen!$F$5,IF(AND(G19=Feldnamen!$E$5,F19=Feldnamen!$D$6),Feldnamen!$F$6,IF(AND(G19=Feldnamen!$E$6,F19=Feldnamen!$D$3),Feldnamen!$F$4,IF(AND(G19=Feldnamen!$E$6,F19=Feldnamen!$D$4),Feldnamen!$F$4,IF(AND(G19=Feldnamen!$E$6,F19=Feldnamen!$D$5),Feldnamen!$F$5,IF(AND(G19=Feldnamen!$E$6,F19=Feldnamen!$D$6),Feldnamen!$F$6,IF(AND(G19=Feldnamen!$E$7,F19=Feldnamen!$D$3),Feldnamen!$F$5,IF(AND(G19=Feldnamen!$E$7,F19=Feldnamen!$D$4),Feldnamen!$F$5,IF(AND(G19=Feldnamen!$E$7,F19=Feldnamen!$D$5),Feldnamen!$F$6,IF(AND(G19=Feldnamen!$E$7,F19=Feldnamen!$D$6),Feldnamen!$F$6,""))))))))))))))))))))</f>
        <v/>
      </c>
      <c r="I19" s="132">
        <f>IF(AND(D19=Feldnamen!$B$3,H19=Feldnamen!$F$3),MATRICE_SUBV!$B$4,IF(AND(D19=Feldnamen!$B$3,H19=Feldnamen!$F$4),MATRICE_SUBV!$B$5,IF(AND(D19=Feldnamen!$B$3,H19=Feldnamen!$F$5),MATRICE_SUBV!$B$6,IF(AND(D19=Feldnamen!$B$3,H19=Feldnamen!$F$6),MATRICE_SUBV!$B$7,IF(AND(D19=Feldnamen!$B$4,H19=Feldnamen!$F$3),MATRICE_SUBV!$C$4,IF(AND(D19=Feldnamen!$B$4,H19=Feldnamen!$F$4),MATRICE_SUBV!$C$5,IF(AND(D19=Feldnamen!$B$4,H19=Feldnamen!$F$5),MATRICE_SUBV!$C$6,IF(AND(D19=Feldnamen!$B$4,H19=Feldnamen!$F$6),MATRICE_SUBV!$C$7,IF(AND(D19=Feldnamen!$B$5,H19=Feldnamen!$F$3),MATRICE_SUBV!$D$4,IF(AND(D19=Feldnamen!$B$5,H19=Feldnamen!$F$4),MATRICE_SUBV!$D$5,IF(AND(D19=Feldnamen!$B$5,H19=Feldnamen!$F$5),MATRICE_SUBV!$D$6,IF(AND(D19=Feldnamen!$B$5,H19=Feldnamen!$F$6),MATRICE_SUBV!$D$7,IF(AND(D19=Feldnamen!$B$6,H19=Feldnamen!$F$3),MATRICE_SUBV!$E$4,IF(AND(D19=Feldnamen!$B$6,H19=Feldnamen!$F$4),MATRICE_SUBV!$E$5,IF(AND(D19=Feldnamen!$B$6,H19=Feldnamen!$F$5),MATRICE_SUBV!$E$6,IF(AND(D19=Feldnamen!$B$6,H19=Feldnamen!$F$6),MATRICE_SUBV!$E$7,IF(AND(D19=Feldnamen!$B$7,H19=Feldnamen!$F$3),MATRICE_SUBV!$F$4,IF(AND(D19=Feldnamen!$B$7,H19=Feldnamen!$F$4),MATRICE_SUBV!$F$5,IF(AND(D19=Feldnamen!$B$7,H19=Feldnamen!$F$5),MATRICE_SUBV!$F$6,IF(AND(D19=Feldnamen!$B$7,H19=Feldnamen!$F$6),MATRICE_SUBV!$F$7,0))))))))))))))))))))</f>
        <v>0</v>
      </c>
      <c r="J19" s="132">
        <f t="shared" si="0"/>
        <v>0</v>
      </c>
      <c r="K19" s="391"/>
      <c r="L19" s="128">
        <f t="shared" si="1"/>
        <v>0</v>
      </c>
      <c r="M19" s="134">
        <f t="shared" si="2"/>
        <v>0</v>
      </c>
      <c r="N19" s="134">
        <f t="shared" si="3"/>
        <v>0</v>
      </c>
    </row>
    <row r="20" spans="1:14" ht="15" x14ac:dyDescent="0.2">
      <c r="A20" s="122">
        <v>15</v>
      </c>
      <c r="B20" s="390"/>
      <c r="C20" s="128"/>
      <c r="D20" s="121"/>
      <c r="E20" s="121"/>
      <c r="F20" s="385"/>
      <c r="G20" s="385"/>
      <c r="H20" s="121" t="str">
        <f>IF(AND(G20=Feldnamen!$E$3,F20=Feldnamen!$D$3),Feldnamen!$F$3,IF(AND(G20=Feldnamen!$E$3,F20=Feldnamen!$D$4),Feldnamen!$F$3,IF(AND(G20=Feldnamen!$E$3,F20=Feldnamen!$D$5),Feldnamen!$F$4,IF(AND(G20=Feldnamen!$E$3,F20=Feldnamen!$D$6),Feldnamen!$F$5,IF(AND(G20=Feldnamen!$E$4,F20=Feldnamen!$D$3),Feldnamen!$F$3,IF(AND(G20=Feldnamen!$E$4,F20=Feldnamen!$D$4),Feldnamen!$F$4,IF(AND(G20=Feldnamen!$E$4,F20=Feldnamen!$D$5),Feldnamen!$F$5,IF(AND(G20=Feldnamen!$E$4,F20=Feldnamen!$D$6),Feldnamen!$F$6,IF(AND(G20=Feldnamen!$E$5,F20=Feldnamen!$D$3),Feldnamen!$F$3,IF(AND(G20=Feldnamen!$E$5,F20=Feldnamen!$D$4),Feldnamen!$F$4,IF(AND(G20=Feldnamen!$E$5,F20=Feldnamen!$D$5),Feldnamen!$F$5,IF(AND(G20=Feldnamen!$E$5,F20=Feldnamen!$D$6),Feldnamen!$F$6,IF(AND(G20=Feldnamen!$E$6,F20=Feldnamen!$D$3),Feldnamen!$F$4,IF(AND(G20=Feldnamen!$E$6,F20=Feldnamen!$D$4),Feldnamen!$F$4,IF(AND(G20=Feldnamen!$E$6,F20=Feldnamen!$D$5),Feldnamen!$F$5,IF(AND(G20=Feldnamen!$E$6,F20=Feldnamen!$D$6),Feldnamen!$F$6,IF(AND(G20=Feldnamen!$E$7,F20=Feldnamen!$D$3),Feldnamen!$F$5,IF(AND(G20=Feldnamen!$E$7,F20=Feldnamen!$D$4),Feldnamen!$F$5,IF(AND(G20=Feldnamen!$E$7,F20=Feldnamen!$D$5),Feldnamen!$F$6,IF(AND(G20=Feldnamen!$E$7,F20=Feldnamen!$D$6),Feldnamen!$F$6,""))))))))))))))))))))</f>
        <v/>
      </c>
      <c r="I20" s="132">
        <f>IF(AND(D20=Feldnamen!$B$3,H20=Feldnamen!$F$3),MATRICE_SUBV!$B$4,IF(AND(D20=Feldnamen!$B$3,H20=Feldnamen!$F$4),MATRICE_SUBV!$B$5,IF(AND(D20=Feldnamen!$B$3,H20=Feldnamen!$F$5),MATRICE_SUBV!$B$6,IF(AND(D20=Feldnamen!$B$3,H20=Feldnamen!$F$6),MATRICE_SUBV!$B$7,IF(AND(D20=Feldnamen!$B$4,H20=Feldnamen!$F$3),MATRICE_SUBV!$C$4,IF(AND(D20=Feldnamen!$B$4,H20=Feldnamen!$F$4),MATRICE_SUBV!$C$5,IF(AND(D20=Feldnamen!$B$4,H20=Feldnamen!$F$5),MATRICE_SUBV!$C$6,IF(AND(D20=Feldnamen!$B$4,H20=Feldnamen!$F$6),MATRICE_SUBV!$C$7,IF(AND(D20=Feldnamen!$B$5,H20=Feldnamen!$F$3),MATRICE_SUBV!$D$4,IF(AND(D20=Feldnamen!$B$5,H20=Feldnamen!$F$4),MATRICE_SUBV!$D$5,IF(AND(D20=Feldnamen!$B$5,H20=Feldnamen!$F$5),MATRICE_SUBV!$D$6,IF(AND(D20=Feldnamen!$B$5,H20=Feldnamen!$F$6),MATRICE_SUBV!$D$7,IF(AND(D20=Feldnamen!$B$6,H20=Feldnamen!$F$3),MATRICE_SUBV!$E$4,IF(AND(D20=Feldnamen!$B$6,H20=Feldnamen!$F$4),MATRICE_SUBV!$E$5,IF(AND(D20=Feldnamen!$B$6,H20=Feldnamen!$F$5),MATRICE_SUBV!$E$6,IF(AND(D20=Feldnamen!$B$6,H20=Feldnamen!$F$6),MATRICE_SUBV!$E$7,IF(AND(D20=Feldnamen!$B$7,H20=Feldnamen!$F$3),MATRICE_SUBV!$F$4,IF(AND(D20=Feldnamen!$B$7,H20=Feldnamen!$F$4),MATRICE_SUBV!$F$5,IF(AND(D20=Feldnamen!$B$7,H20=Feldnamen!$F$5),MATRICE_SUBV!$F$6,IF(AND(D20=Feldnamen!$B$7,H20=Feldnamen!$F$6),MATRICE_SUBV!$F$7,0))))))))))))))))))))</f>
        <v>0</v>
      </c>
      <c r="J20" s="132">
        <f t="shared" si="0"/>
        <v>0</v>
      </c>
      <c r="K20" s="391"/>
      <c r="L20" s="128">
        <f t="shared" si="1"/>
        <v>0</v>
      </c>
      <c r="M20" s="134">
        <f t="shared" si="2"/>
        <v>0</v>
      </c>
      <c r="N20" s="134">
        <f t="shared" si="3"/>
        <v>0</v>
      </c>
    </row>
    <row r="21" spans="1:14" ht="15" x14ac:dyDescent="0.2">
      <c r="A21" s="122">
        <v>16</v>
      </c>
      <c r="B21" s="390"/>
      <c r="C21" s="128"/>
      <c r="D21" s="121"/>
      <c r="E21" s="121"/>
      <c r="F21" s="385"/>
      <c r="G21" s="385"/>
      <c r="H21" s="121" t="str">
        <f>IF(AND(G21=Feldnamen!$E$3,F21=Feldnamen!$D$3),Feldnamen!$F$3,IF(AND(G21=Feldnamen!$E$3,F21=Feldnamen!$D$4),Feldnamen!$F$3,IF(AND(G21=Feldnamen!$E$3,F21=Feldnamen!$D$5),Feldnamen!$F$4,IF(AND(G21=Feldnamen!$E$3,F21=Feldnamen!$D$6),Feldnamen!$F$5,IF(AND(G21=Feldnamen!$E$4,F21=Feldnamen!$D$3),Feldnamen!$F$3,IF(AND(G21=Feldnamen!$E$4,F21=Feldnamen!$D$4),Feldnamen!$F$4,IF(AND(G21=Feldnamen!$E$4,F21=Feldnamen!$D$5),Feldnamen!$F$5,IF(AND(G21=Feldnamen!$E$4,F21=Feldnamen!$D$6),Feldnamen!$F$6,IF(AND(G21=Feldnamen!$E$5,F21=Feldnamen!$D$3),Feldnamen!$F$3,IF(AND(G21=Feldnamen!$E$5,F21=Feldnamen!$D$4),Feldnamen!$F$4,IF(AND(G21=Feldnamen!$E$5,F21=Feldnamen!$D$5),Feldnamen!$F$5,IF(AND(G21=Feldnamen!$E$5,F21=Feldnamen!$D$6),Feldnamen!$F$6,IF(AND(G21=Feldnamen!$E$6,F21=Feldnamen!$D$3),Feldnamen!$F$4,IF(AND(G21=Feldnamen!$E$6,F21=Feldnamen!$D$4),Feldnamen!$F$4,IF(AND(G21=Feldnamen!$E$6,F21=Feldnamen!$D$5),Feldnamen!$F$5,IF(AND(G21=Feldnamen!$E$6,F21=Feldnamen!$D$6),Feldnamen!$F$6,IF(AND(G21=Feldnamen!$E$7,F21=Feldnamen!$D$3),Feldnamen!$F$5,IF(AND(G21=Feldnamen!$E$7,F21=Feldnamen!$D$4),Feldnamen!$F$5,IF(AND(G21=Feldnamen!$E$7,F21=Feldnamen!$D$5),Feldnamen!$F$6,IF(AND(G21=Feldnamen!$E$7,F21=Feldnamen!$D$6),Feldnamen!$F$6,""))))))))))))))))))))</f>
        <v/>
      </c>
      <c r="I21" s="132">
        <f>IF(AND(D21=Feldnamen!$B$3,H21=Feldnamen!$F$3),MATRICE_SUBV!$B$4,IF(AND(D21=Feldnamen!$B$3,H21=Feldnamen!$F$4),MATRICE_SUBV!$B$5,IF(AND(D21=Feldnamen!$B$3,H21=Feldnamen!$F$5),MATRICE_SUBV!$B$6,IF(AND(D21=Feldnamen!$B$3,H21=Feldnamen!$F$6),MATRICE_SUBV!$B$7,IF(AND(D21=Feldnamen!$B$4,H21=Feldnamen!$F$3),MATRICE_SUBV!$C$4,IF(AND(D21=Feldnamen!$B$4,H21=Feldnamen!$F$4),MATRICE_SUBV!$C$5,IF(AND(D21=Feldnamen!$B$4,H21=Feldnamen!$F$5),MATRICE_SUBV!$C$6,IF(AND(D21=Feldnamen!$B$4,H21=Feldnamen!$F$6),MATRICE_SUBV!$C$7,IF(AND(D21=Feldnamen!$B$5,H21=Feldnamen!$F$3),MATRICE_SUBV!$D$4,IF(AND(D21=Feldnamen!$B$5,H21=Feldnamen!$F$4),MATRICE_SUBV!$D$5,IF(AND(D21=Feldnamen!$B$5,H21=Feldnamen!$F$5),MATRICE_SUBV!$D$6,IF(AND(D21=Feldnamen!$B$5,H21=Feldnamen!$F$6),MATRICE_SUBV!$D$7,IF(AND(D21=Feldnamen!$B$6,H21=Feldnamen!$F$3),MATRICE_SUBV!$E$4,IF(AND(D21=Feldnamen!$B$6,H21=Feldnamen!$F$4),MATRICE_SUBV!$E$5,IF(AND(D21=Feldnamen!$B$6,H21=Feldnamen!$F$5),MATRICE_SUBV!$E$6,IF(AND(D21=Feldnamen!$B$6,H21=Feldnamen!$F$6),MATRICE_SUBV!$E$7,IF(AND(D21=Feldnamen!$B$7,H21=Feldnamen!$F$3),MATRICE_SUBV!$F$4,IF(AND(D21=Feldnamen!$B$7,H21=Feldnamen!$F$4),MATRICE_SUBV!$F$5,IF(AND(D21=Feldnamen!$B$7,H21=Feldnamen!$F$5),MATRICE_SUBV!$F$6,IF(AND(D21=Feldnamen!$B$7,H21=Feldnamen!$F$6),MATRICE_SUBV!$F$7,0))))))))))))))))))))</f>
        <v>0</v>
      </c>
      <c r="J21" s="132">
        <f t="shared" si="0"/>
        <v>0</v>
      </c>
      <c r="K21" s="391"/>
      <c r="L21" s="128">
        <f t="shared" si="1"/>
        <v>0</v>
      </c>
      <c r="M21" s="134">
        <f t="shared" si="2"/>
        <v>0</v>
      </c>
      <c r="N21" s="134">
        <f t="shared" si="3"/>
        <v>0</v>
      </c>
    </row>
    <row r="22" spans="1:14" ht="15" x14ac:dyDescent="0.2">
      <c r="A22" s="122">
        <v>17</v>
      </c>
      <c r="B22" s="390"/>
      <c r="C22" s="128"/>
      <c r="D22" s="121"/>
      <c r="E22" s="121"/>
      <c r="F22" s="385"/>
      <c r="G22" s="385"/>
      <c r="H22" s="121" t="str">
        <f>IF(AND(G22=Feldnamen!$E$3,F22=Feldnamen!$D$3),Feldnamen!$F$3,IF(AND(G22=Feldnamen!$E$3,F22=Feldnamen!$D$4),Feldnamen!$F$3,IF(AND(G22=Feldnamen!$E$3,F22=Feldnamen!$D$5),Feldnamen!$F$4,IF(AND(G22=Feldnamen!$E$3,F22=Feldnamen!$D$6),Feldnamen!$F$5,IF(AND(G22=Feldnamen!$E$4,F22=Feldnamen!$D$3),Feldnamen!$F$3,IF(AND(G22=Feldnamen!$E$4,F22=Feldnamen!$D$4),Feldnamen!$F$4,IF(AND(G22=Feldnamen!$E$4,F22=Feldnamen!$D$5),Feldnamen!$F$5,IF(AND(G22=Feldnamen!$E$4,F22=Feldnamen!$D$6),Feldnamen!$F$6,IF(AND(G22=Feldnamen!$E$5,F22=Feldnamen!$D$3),Feldnamen!$F$3,IF(AND(G22=Feldnamen!$E$5,F22=Feldnamen!$D$4),Feldnamen!$F$4,IF(AND(G22=Feldnamen!$E$5,F22=Feldnamen!$D$5),Feldnamen!$F$5,IF(AND(G22=Feldnamen!$E$5,F22=Feldnamen!$D$6),Feldnamen!$F$6,IF(AND(G22=Feldnamen!$E$6,F22=Feldnamen!$D$3),Feldnamen!$F$4,IF(AND(G22=Feldnamen!$E$6,F22=Feldnamen!$D$4),Feldnamen!$F$4,IF(AND(G22=Feldnamen!$E$6,F22=Feldnamen!$D$5),Feldnamen!$F$5,IF(AND(G22=Feldnamen!$E$6,F22=Feldnamen!$D$6),Feldnamen!$F$6,IF(AND(G22=Feldnamen!$E$7,F22=Feldnamen!$D$3),Feldnamen!$F$5,IF(AND(G22=Feldnamen!$E$7,F22=Feldnamen!$D$4),Feldnamen!$F$5,IF(AND(G22=Feldnamen!$E$7,F22=Feldnamen!$D$5),Feldnamen!$F$6,IF(AND(G22=Feldnamen!$E$7,F22=Feldnamen!$D$6),Feldnamen!$F$6,""))))))))))))))))))))</f>
        <v/>
      </c>
      <c r="I22" s="132">
        <f>IF(AND(D22=Feldnamen!$B$3,H22=Feldnamen!$F$3),MATRICE_SUBV!$B$4,IF(AND(D22=Feldnamen!$B$3,H22=Feldnamen!$F$4),MATRICE_SUBV!$B$5,IF(AND(D22=Feldnamen!$B$3,H22=Feldnamen!$F$5),MATRICE_SUBV!$B$6,IF(AND(D22=Feldnamen!$B$3,H22=Feldnamen!$F$6),MATRICE_SUBV!$B$7,IF(AND(D22=Feldnamen!$B$4,H22=Feldnamen!$F$3),MATRICE_SUBV!$C$4,IF(AND(D22=Feldnamen!$B$4,H22=Feldnamen!$F$4),MATRICE_SUBV!$C$5,IF(AND(D22=Feldnamen!$B$4,H22=Feldnamen!$F$5),MATRICE_SUBV!$C$6,IF(AND(D22=Feldnamen!$B$4,H22=Feldnamen!$F$6),MATRICE_SUBV!$C$7,IF(AND(D22=Feldnamen!$B$5,H22=Feldnamen!$F$3),MATRICE_SUBV!$D$4,IF(AND(D22=Feldnamen!$B$5,H22=Feldnamen!$F$4),MATRICE_SUBV!$D$5,IF(AND(D22=Feldnamen!$B$5,H22=Feldnamen!$F$5),MATRICE_SUBV!$D$6,IF(AND(D22=Feldnamen!$B$5,H22=Feldnamen!$F$6),MATRICE_SUBV!$D$7,IF(AND(D22=Feldnamen!$B$6,H22=Feldnamen!$F$3),MATRICE_SUBV!$E$4,IF(AND(D22=Feldnamen!$B$6,H22=Feldnamen!$F$4),MATRICE_SUBV!$E$5,IF(AND(D22=Feldnamen!$B$6,H22=Feldnamen!$F$5),MATRICE_SUBV!$E$6,IF(AND(D22=Feldnamen!$B$6,H22=Feldnamen!$F$6),MATRICE_SUBV!$E$7,IF(AND(D22=Feldnamen!$B$7,H22=Feldnamen!$F$3),MATRICE_SUBV!$F$4,IF(AND(D22=Feldnamen!$B$7,H22=Feldnamen!$F$4),MATRICE_SUBV!$F$5,IF(AND(D22=Feldnamen!$B$7,H22=Feldnamen!$F$5),MATRICE_SUBV!$F$6,IF(AND(D22=Feldnamen!$B$7,H22=Feldnamen!$F$6),MATRICE_SUBV!$F$7,0))))))))))))))))))))</f>
        <v>0</v>
      </c>
      <c r="J22" s="132">
        <f t="shared" si="0"/>
        <v>0</v>
      </c>
      <c r="K22" s="391"/>
      <c r="L22" s="128">
        <f t="shared" si="1"/>
        <v>0</v>
      </c>
      <c r="M22" s="134">
        <f t="shared" si="2"/>
        <v>0</v>
      </c>
      <c r="N22" s="134">
        <f t="shared" si="3"/>
        <v>0</v>
      </c>
    </row>
    <row r="23" spans="1:14" ht="15" x14ac:dyDescent="0.2">
      <c r="A23" s="122">
        <v>18</v>
      </c>
      <c r="B23" s="390"/>
      <c r="C23" s="128"/>
      <c r="D23" s="121"/>
      <c r="E23" s="121"/>
      <c r="F23" s="385"/>
      <c r="G23" s="385"/>
      <c r="H23" s="121" t="str">
        <f>IF(AND(G23=Feldnamen!$E$3,F23=Feldnamen!$D$3),Feldnamen!$F$3,IF(AND(G23=Feldnamen!$E$3,F23=Feldnamen!$D$4),Feldnamen!$F$3,IF(AND(G23=Feldnamen!$E$3,F23=Feldnamen!$D$5),Feldnamen!$F$4,IF(AND(G23=Feldnamen!$E$3,F23=Feldnamen!$D$6),Feldnamen!$F$5,IF(AND(G23=Feldnamen!$E$4,F23=Feldnamen!$D$3),Feldnamen!$F$3,IF(AND(G23=Feldnamen!$E$4,F23=Feldnamen!$D$4),Feldnamen!$F$4,IF(AND(G23=Feldnamen!$E$4,F23=Feldnamen!$D$5),Feldnamen!$F$5,IF(AND(G23=Feldnamen!$E$4,F23=Feldnamen!$D$6),Feldnamen!$F$6,IF(AND(G23=Feldnamen!$E$5,F23=Feldnamen!$D$3),Feldnamen!$F$3,IF(AND(G23=Feldnamen!$E$5,F23=Feldnamen!$D$4),Feldnamen!$F$4,IF(AND(G23=Feldnamen!$E$5,F23=Feldnamen!$D$5),Feldnamen!$F$5,IF(AND(G23=Feldnamen!$E$5,F23=Feldnamen!$D$6),Feldnamen!$F$6,IF(AND(G23=Feldnamen!$E$6,F23=Feldnamen!$D$3),Feldnamen!$F$4,IF(AND(G23=Feldnamen!$E$6,F23=Feldnamen!$D$4),Feldnamen!$F$4,IF(AND(G23=Feldnamen!$E$6,F23=Feldnamen!$D$5),Feldnamen!$F$5,IF(AND(G23=Feldnamen!$E$6,F23=Feldnamen!$D$6),Feldnamen!$F$6,IF(AND(G23=Feldnamen!$E$7,F23=Feldnamen!$D$3),Feldnamen!$F$5,IF(AND(G23=Feldnamen!$E$7,F23=Feldnamen!$D$4),Feldnamen!$F$5,IF(AND(G23=Feldnamen!$E$7,F23=Feldnamen!$D$5),Feldnamen!$F$6,IF(AND(G23=Feldnamen!$E$7,F23=Feldnamen!$D$6),Feldnamen!$F$6,""))))))))))))))))))))</f>
        <v/>
      </c>
      <c r="I23" s="132">
        <f>IF(AND(D23=Feldnamen!$B$3,H23=Feldnamen!$F$3),MATRICE_SUBV!$B$4,IF(AND(D23=Feldnamen!$B$3,H23=Feldnamen!$F$4),MATRICE_SUBV!$B$5,IF(AND(D23=Feldnamen!$B$3,H23=Feldnamen!$F$5),MATRICE_SUBV!$B$6,IF(AND(D23=Feldnamen!$B$3,H23=Feldnamen!$F$6),MATRICE_SUBV!$B$7,IF(AND(D23=Feldnamen!$B$4,H23=Feldnamen!$F$3),MATRICE_SUBV!$C$4,IF(AND(D23=Feldnamen!$B$4,H23=Feldnamen!$F$4),MATRICE_SUBV!$C$5,IF(AND(D23=Feldnamen!$B$4,H23=Feldnamen!$F$5),MATRICE_SUBV!$C$6,IF(AND(D23=Feldnamen!$B$4,H23=Feldnamen!$F$6),MATRICE_SUBV!$C$7,IF(AND(D23=Feldnamen!$B$5,H23=Feldnamen!$F$3),MATRICE_SUBV!$D$4,IF(AND(D23=Feldnamen!$B$5,H23=Feldnamen!$F$4),MATRICE_SUBV!$D$5,IF(AND(D23=Feldnamen!$B$5,H23=Feldnamen!$F$5),MATRICE_SUBV!$D$6,IF(AND(D23=Feldnamen!$B$5,H23=Feldnamen!$F$6),MATRICE_SUBV!$D$7,IF(AND(D23=Feldnamen!$B$6,H23=Feldnamen!$F$3),MATRICE_SUBV!$E$4,IF(AND(D23=Feldnamen!$B$6,H23=Feldnamen!$F$4),MATRICE_SUBV!$E$5,IF(AND(D23=Feldnamen!$B$6,H23=Feldnamen!$F$5),MATRICE_SUBV!$E$6,IF(AND(D23=Feldnamen!$B$6,H23=Feldnamen!$F$6),MATRICE_SUBV!$E$7,IF(AND(D23=Feldnamen!$B$7,H23=Feldnamen!$F$3),MATRICE_SUBV!$F$4,IF(AND(D23=Feldnamen!$B$7,H23=Feldnamen!$F$4),MATRICE_SUBV!$F$5,IF(AND(D23=Feldnamen!$B$7,H23=Feldnamen!$F$5),MATRICE_SUBV!$F$6,IF(AND(D23=Feldnamen!$B$7,H23=Feldnamen!$F$6),MATRICE_SUBV!$F$7,0))))))))))))))))))))</f>
        <v>0</v>
      </c>
      <c r="J23" s="132">
        <f t="shared" si="0"/>
        <v>0</v>
      </c>
      <c r="K23" s="391"/>
      <c r="L23" s="128">
        <f t="shared" si="1"/>
        <v>0</v>
      </c>
      <c r="M23" s="134">
        <f t="shared" si="2"/>
        <v>0</v>
      </c>
      <c r="N23" s="134">
        <f t="shared" si="3"/>
        <v>0</v>
      </c>
    </row>
    <row r="24" spans="1:14" ht="15" x14ac:dyDescent="0.2">
      <c r="A24" s="122">
        <v>19</v>
      </c>
      <c r="B24" s="390"/>
      <c r="C24" s="128"/>
      <c r="D24" s="121"/>
      <c r="E24" s="121"/>
      <c r="F24" s="385"/>
      <c r="G24" s="385"/>
      <c r="H24" s="121" t="str">
        <f>IF(AND(G24=Feldnamen!$E$3,F24=Feldnamen!$D$3),Feldnamen!$F$3,IF(AND(G24=Feldnamen!$E$3,F24=Feldnamen!$D$4),Feldnamen!$F$3,IF(AND(G24=Feldnamen!$E$3,F24=Feldnamen!$D$5),Feldnamen!$F$4,IF(AND(G24=Feldnamen!$E$3,F24=Feldnamen!$D$6),Feldnamen!$F$5,IF(AND(G24=Feldnamen!$E$4,F24=Feldnamen!$D$3),Feldnamen!$F$3,IF(AND(G24=Feldnamen!$E$4,F24=Feldnamen!$D$4),Feldnamen!$F$4,IF(AND(G24=Feldnamen!$E$4,F24=Feldnamen!$D$5),Feldnamen!$F$5,IF(AND(G24=Feldnamen!$E$4,F24=Feldnamen!$D$6),Feldnamen!$F$6,IF(AND(G24=Feldnamen!$E$5,F24=Feldnamen!$D$3),Feldnamen!$F$3,IF(AND(G24=Feldnamen!$E$5,F24=Feldnamen!$D$4),Feldnamen!$F$4,IF(AND(G24=Feldnamen!$E$5,F24=Feldnamen!$D$5),Feldnamen!$F$5,IF(AND(G24=Feldnamen!$E$5,F24=Feldnamen!$D$6),Feldnamen!$F$6,IF(AND(G24=Feldnamen!$E$6,F24=Feldnamen!$D$3),Feldnamen!$F$4,IF(AND(G24=Feldnamen!$E$6,F24=Feldnamen!$D$4),Feldnamen!$F$4,IF(AND(G24=Feldnamen!$E$6,F24=Feldnamen!$D$5),Feldnamen!$F$5,IF(AND(G24=Feldnamen!$E$6,F24=Feldnamen!$D$6),Feldnamen!$F$6,IF(AND(G24=Feldnamen!$E$7,F24=Feldnamen!$D$3),Feldnamen!$F$5,IF(AND(G24=Feldnamen!$E$7,F24=Feldnamen!$D$4),Feldnamen!$F$5,IF(AND(G24=Feldnamen!$E$7,F24=Feldnamen!$D$5),Feldnamen!$F$6,IF(AND(G24=Feldnamen!$E$7,F24=Feldnamen!$D$6),Feldnamen!$F$6,""))))))))))))))))))))</f>
        <v/>
      </c>
      <c r="I24" s="132">
        <f>IF(AND(D24=Feldnamen!$B$3,H24=Feldnamen!$F$3),MATRICE_SUBV!$B$4,IF(AND(D24=Feldnamen!$B$3,H24=Feldnamen!$F$4),MATRICE_SUBV!$B$5,IF(AND(D24=Feldnamen!$B$3,H24=Feldnamen!$F$5),MATRICE_SUBV!$B$6,IF(AND(D24=Feldnamen!$B$3,H24=Feldnamen!$F$6),MATRICE_SUBV!$B$7,IF(AND(D24=Feldnamen!$B$4,H24=Feldnamen!$F$3),MATRICE_SUBV!$C$4,IF(AND(D24=Feldnamen!$B$4,H24=Feldnamen!$F$4),MATRICE_SUBV!$C$5,IF(AND(D24=Feldnamen!$B$4,H24=Feldnamen!$F$5),MATRICE_SUBV!$C$6,IF(AND(D24=Feldnamen!$B$4,H24=Feldnamen!$F$6),MATRICE_SUBV!$C$7,IF(AND(D24=Feldnamen!$B$5,H24=Feldnamen!$F$3),MATRICE_SUBV!$D$4,IF(AND(D24=Feldnamen!$B$5,H24=Feldnamen!$F$4),MATRICE_SUBV!$D$5,IF(AND(D24=Feldnamen!$B$5,H24=Feldnamen!$F$5),MATRICE_SUBV!$D$6,IF(AND(D24=Feldnamen!$B$5,H24=Feldnamen!$F$6),MATRICE_SUBV!$D$7,IF(AND(D24=Feldnamen!$B$6,H24=Feldnamen!$F$3),MATRICE_SUBV!$E$4,IF(AND(D24=Feldnamen!$B$6,H24=Feldnamen!$F$4),MATRICE_SUBV!$E$5,IF(AND(D24=Feldnamen!$B$6,H24=Feldnamen!$F$5),MATRICE_SUBV!$E$6,IF(AND(D24=Feldnamen!$B$6,H24=Feldnamen!$F$6),MATRICE_SUBV!$E$7,IF(AND(D24=Feldnamen!$B$7,H24=Feldnamen!$F$3),MATRICE_SUBV!$F$4,IF(AND(D24=Feldnamen!$B$7,H24=Feldnamen!$F$4),MATRICE_SUBV!$F$5,IF(AND(D24=Feldnamen!$B$7,H24=Feldnamen!$F$5),MATRICE_SUBV!$F$6,IF(AND(D24=Feldnamen!$B$7,H24=Feldnamen!$F$6),MATRICE_SUBV!$F$7,0))))))))))))))))))))</f>
        <v>0</v>
      </c>
      <c r="J24" s="132">
        <f t="shared" si="0"/>
        <v>0</v>
      </c>
      <c r="K24" s="391"/>
      <c r="L24" s="128">
        <f t="shared" si="1"/>
        <v>0</v>
      </c>
      <c r="M24" s="134">
        <f t="shared" si="2"/>
        <v>0</v>
      </c>
      <c r="N24" s="134">
        <f t="shared" si="3"/>
        <v>0</v>
      </c>
    </row>
    <row r="25" spans="1:14" ht="15" x14ac:dyDescent="0.2">
      <c r="A25" s="122">
        <v>20</v>
      </c>
      <c r="B25" s="390"/>
      <c r="C25" s="128"/>
      <c r="D25" s="121"/>
      <c r="E25" s="121"/>
      <c r="F25" s="385"/>
      <c r="G25" s="385"/>
      <c r="H25" s="121" t="str">
        <f>IF(AND(G25=Feldnamen!$E$3,F25=Feldnamen!$D$3),Feldnamen!$F$3,IF(AND(G25=Feldnamen!$E$3,F25=Feldnamen!$D$4),Feldnamen!$F$3,IF(AND(G25=Feldnamen!$E$3,F25=Feldnamen!$D$5),Feldnamen!$F$4,IF(AND(G25=Feldnamen!$E$3,F25=Feldnamen!$D$6),Feldnamen!$F$5,IF(AND(G25=Feldnamen!$E$4,F25=Feldnamen!$D$3),Feldnamen!$F$3,IF(AND(G25=Feldnamen!$E$4,F25=Feldnamen!$D$4),Feldnamen!$F$4,IF(AND(G25=Feldnamen!$E$4,F25=Feldnamen!$D$5),Feldnamen!$F$5,IF(AND(G25=Feldnamen!$E$4,F25=Feldnamen!$D$6),Feldnamen!$F$6,IF(AND(G25=Feldnamen!$E$5,F25=Feldnamen!$D$3),Feldnamen!$F$3,IF(AND(G25=Feldnamen!$E$5,F25=Feldnamen!$D$4),Feldnamen!$F$4,IF(AND(G25=Feldnamen!$E$5,F25=Feldnamen!$D$5),Feldnamen!$F$5,IF(AND(G25=Feldnamen!$E$5,F25=Feldnamen!$D$6),Feldnamen!$F$6,IF(AND(G25=Feldnamen!$E$6,F25=Feldnamen!$D$3),Feldnamen!$F$4,IF(AND(G25=Feldnamen!$E$6,F25=Feldnamen!$D$4),Feldnamen!$F$4,IF(AND(G25=Feldnamen!$E$6,F25=Feldnamen!$D$5),Feldnamen!$F$5,IF(AND(G25=Feldnamen!$E$6,F25=Feldnamen!$D$6),Feldnamen!$F$6,IF(AND(G25=Feldnamen!$E$7,F25=Feldnamen!$D$3),Feldnamen!$F$5,IF(AND(G25=Feldnamen!$E$7,F25=Feldnamen!$D$4),Feldnamen!$F$5,IF(AND(G25=Feldnamen!$E$7,F25=Feldnamen!$D$5),Feldnamen!$F$6,IF(AND(G25=Feldnamen!$E$7,F25=Feldnamen!$D$6),Feldnamen!$F$6,""))))))))))))))))))))</f>
        <v/>
      </c>
      <c r="I25" s="132">
        <f>IF(AND(D25=Feldnamen!$B$3,H25=Feldnamen!$F$3),MATRICE_SUBV!$B$4,IF(AND(D25=Feldnamen!$B$3,H25=Feldnamen!$F$4),MATRICE_SUBV!$B$5,IF(AND(D25=Feldnamen!$B$3,H25=Feldnamen!$F$5),MATRICE_SUBV!$B$6,IF(AND(D25=Feldnamen!$B$3,H25=Feldnamen!$F$6),MATRICE_SUBV!$B$7,IF(AND(D25=Feldnamen!$B$4,H25=Feldnamen!$F$3),MATRICE_SUBV!$C$4,IF(AND(D25=Feldnamen!$B$4,H25=Feldnamen!$F$4),MATRICE_SUBV!$C$5,IF(AND(D25=Feldnamen!$B$4,H25=Feldnamen!$F$5),MATRICE_SUBV!$C$6,IF(AND(D25=Feldnamen!$B$4,H25=Feldnamen!$F$6),MATRICE_SUBV!$C$7,IF(AND(D25=Feldnamen!$B$5,H25=Feldnamen!$F$3),MATRICE_SUBV!$D$4,IF(AND(D25=Feldnamen!$B$5,H25=Feldnamen!$F$4),MATRICE_SUBV!$D$5,IF(AND(D25=Feldnamen!$B$5,H25=Feldnamen!$F$5),MATRICE_SUBV!$D$6,IF(AND(D25=Feldnamen!$B$5,H25=Feldnamen!$F$6),MATRICE_SUBV!$D$7,IF(AND(D25=Feldnamen!$B$6,H25=Feldnamen!$F$3),MATRICE_SUBV!$E$4,IF(AND(D25=Feldnamen!$B$6,H25=Feldnamen!$F$4),MATRICE_SUBV!$E$5,IF(AND(D25=Feldnamen!$B$6,H25=Feldnamen!$F$5),MATRICE_SUBV!$E$6,IF(AND(D25=Feldnamen!$B$6,H25=Feldnamen!$F$6),MATRICE_SUBV!$E$7,IF(AND(D25=Feldnamen!$B$7,H25=Feldnamen!$F$3),MATRICE_SUBV!$F$4,IF(AND(D25=Feldnamen!$B$7,H25=Feldnamen!$F$4),MATRICE_SUBV!$F$5,IF(AND(D25=Feldnamen!$B$7,H25=Feldnamen!$F$5),MATRICE_SUBV!$F$6,IF(AND(D25=Feldnamen!$B$7,H25=Feldnamen!$F$6),MATRICE_SUBV!$F$7,0))))))))))))))))))))</f>
        <v>0</v>
      </c>
      <c r="J25" s="132">
        <f t="shared" si="0"/>
        <v>0</v>
      </c>
      <c r="K25" s="391"/>
      <c r="L25" s="128">
        <f t="shared" si="1"/>
        <v>0</v>
      </c>
      <c r="M25" s="134">
        <f t="shared" si="2"/>
        <v>0</v>
      </c>
      <c r="N25" s="134">
        <f t="shared" si="3"/>
        <v>0</v>
      </c>
    </row>
    <row r="26" spans="1:14" ht="15" x14ac:dyDescent="0.2">
      <c r="A26" s="122">
        <v>21</v>
      </c>
      <c r="B26" s="390"/>
      <c r="C26" s="128"/>
      <c r="D26" s="121"/>
      <c r="E26" s="121"/>
      <c r="F26" s="385"/>
      <c r="G26" s="385"/>
      <c r="H26" s="121" t="str">
        <f>IF(AND(G26=Feldnamen!$E$3,F26=Feldnamen!$D$3),Feldnamen!$F$3,IF(AND(G26=Feldnamen!$E$3,F26=Feldnamen!$D$4),Feldnamen!$F$3,IF(AND(G26=Feldnamen!$E$3,F26=Feldnamen!$D$5),Feldnamen!$F$4,IF(AND(G26=Feldnamen!$E$3,F26=Feldnamen!$D$6),Feldnamen!$F$5,IF(AND(G26=Feldnamen!$E$4,F26=Feldnamen!$D$3),Feldnamen!$F$3,IF(AND(G26=Feldnamen!$E$4,F26=Feldnamen!$D$4),Feldnamen!$F$4,IF(AND(G26=Feldnamen!$E$4,F26=Feldnamen!$D$5),Feldnamen!$F$5,IF(AND(G26=Feldnamen!$E$4,F26=Feldnamen!$D$6),Feldnamen!$F$6,IF(AND(G26=Feldnamen!$E$5,F26=Feldnamen!$D$3),Feldnamen!$F$3,IF(AND(G26=Feldnamen!$E$5,F26=Feldnamen!$D$4),Feldnamen!$F$4,IF(AND(G26=Feldnamen!$E$5,F26=Feldnamen!$D$5),Feldnamen!$F$5,IF(AND(G26=Feldnamen!$E$5,F26=Feldnamen!$D$6),Feldnamen!$F$6,IF(AND(G26=Feldnamen!$E$6,F26=Feldnamen!$D$3),Feldnamen!$F$4,IF(AND(G26=Feldnamen!$E$6,F26=Feldnamen!$D$4),Feldnamen!$F$4,IF(AND(G26=Feldnamen!$E$6,F26=Feldnamen!$D$5),Feldnamen!$F$5,IF(AND(G26=Feldnamen!$E$6,F26=Feldnamen!$D$6),Feldnamen!$F$6,IF(AND(G26=Feldnamen!$E$7,F26=Feldnamen!$D$3),Feldnamen!$F$5,IF(AND(G26=Feldnamen!$E$7,F26=Feldnamen!$D$4),Feldnamen!$F$5,IF(AND(G26=Feldnamen!$E$7,F26=Feldnamen!$D$5),Feldnamen!$F$6,IF(AND(G26=Feldnamen!$E$7,F26=Feldnamen!$D$6),Feldnamen!$F$6,""))))))))))))))))))))</f>
        <v/>
      </c>
      <c r="I26" s="132">
        <f>IF(AND(D26=Feldnamen!$B$3,H26=Feldnamen!$F$3),MATRICE_SUBV!$B$4,IF(AND(D26=Feldnamen!$B$3,H26=Feldnamen!$F$4),MATRICE_SUBV!$B$5,IF(AND(D26=Feldnamen!$B$3,H26=Feldnamen!$F$5),MATRICE_SUBV!$B$6,IF(AND(D26=Feldnamen!$B$3,H26=Feldnamen!$F$6),MATRICE_SUBV!$B$7,IF(AND(D26=Feldnamen!$B$4,H26=Feldnamen!$F$3),MATRICE_SUBV!$C$4,IF(AND(D26=Feldnamen!$B$4,H26=Feldnamen!$F$4),MATRICE_SUBV!$C$5,IF(AND(D26=Feldnamen!$B$4,H26=Feldnamen!$F$5),MATRICE_SUBV!$C$6,IF(AND(D26=Feldnamen!$B$4,H26=Feldnamen!$F$6),MATRICE_SUBV!$C$7,IF(AND(D26=Feldnamen!$B$5,H26=Feldnamen!$F$3),MATRICE_SUBV!$D$4,IF(AND(D26=Feldnamen!$B$5,H26=Feldnamen!$F$4),MATRICE_SUBV!$D$5,IF(AND(D26=Feldnamen!$B$5,H26=Feldnamen!$F$5),MATRICE_SUBV!$D$6,IF(AND(D26=Feldnamen!$B$5,H26=Feldnamen!$F$6),MATRICE_SUBV!$D$7,IF(AND(D26=Feldnamen!$B$6,H26=Feldnamen!$F$3),MATRICE_SUBV!$E$4,IF(AND(D26=Feldnamen!$B$6,H26=Feldnamen!$F$4),MATRICE_SUBV!$E$5,IF(AND(D26=Feldnamen!$B$6,H26=Feldnamen!$F$5),MATRICE_SUBV!$E$6,IF(AND(D26=Feldnamen!$B$6,H26=Feldnamen!$F$6),MATRICE_SUBV!$E$7,IF(AND(D26=Feldnamen!$B$7,H26=Feldnamen!$F$3),MATRICE_SUBV!$F$4,IF(AND(D26=Feldnamen!$B$7,H26=Feldnamen!$F$4),MATRICE_SUBV!$F$5,IF(AND(D26=Feldnamen!$B$7,H26=Feldnamen!$F$5),MATRICE_SUBV!$F$6,IF(AND(D26=Feldnamen!$B$7,H26=Feldnamen!$F$6),MATRICE_SUBV!$F$7,0))))))))))))))))))))</f>
        <v>0</v>
      </c>
      <c r="J26" s="132">
        <f t="shared" si="0"/>
        <v>0</v>
      </c>
      <c r="K26" s="391"/>
      <c r="L26" s="128">
        <f t="shared" si="1"/>
        <v>0</v>
      </c>
      <c r="M26" s="134">
        <f t="shared" si="2"/>
        <v>0</v>
      </c>
      <c r="N26" s="134">
        <f t="shared" si="3"/>
        <v>0</v>
      </c>
    </row>
    <row r="27" spans="1:14" ht="15" x14ac:dyDescent="0.2">
      <c r="A27" s="122">
        <v>22</v>
      </c>
      <c r="B27" s="390"/>
      <c r="C27" s="128"/>
      <c r="D27" s="121"/>
      <c r="E27" s="121"/>
      <c r="F27" s="385"/>
      <c r="G27" s="385"/>
      <c r="H27" s="121" t="str">
        <f>IF(AND(G27=Feldnamen!$E$3,F27=Feldnamen!$D$3),Feldnamen!$F$3,IF(AND(G27=Feldnamen!$E$3,F27=Feldnamen!$D$4),Feldnamen!$F$3,IF(AND(G27=Feldnamen!$E$3,F27=Feldnamen!$D$5),Feldnamen!$F$4,IF(AND(G27=Feldnamen!$E$3,F27=Feldnamen!$D$6),Feldnamen!$F$5,IF(AND(G27=Feldnamen!$E$4,F27=Feldnamen!$D$3),Feldnamen!$F$3,IF(AND(G27=Feldnamen!$E$4,F27=Feldnamen!$D$4),Feldnamen!$F$4,IF(AND(G27=Feldnamen!$E$4,F27=Feldnamen!$D$5),Feldnamen!$F$5,IF(AND(G27=Feldnamen!$E$4,F27=Feldnamen!$D$6),Feldnamen!$F$6,IF(AND(G27=Feldnamen!$E$5,F27=Feldnamen!$D$3),Feldnamen!$F$3,IF(AND(G27=Feldnamen!$E$5,F27=Feldnamen!$D$4),Feldnamen!$F$4,IF(AND(G27=Feldnamen!$E$5,F27=Feldnamen!$D$5),Feldnamen!$F$5,IF(AND(G27=Feldnamen!$E$5,F27=Feldnamen!$D$6),Feldnamen!$F$6,IF(AND(G27=Feldnamen!$E$6,F27=Feldnamen!$D$3),Feldnamen!$F$4,IF(AND(G27=Feldnamen!$E$6,F27=Feldnamen!$D$4),Feldnamen!$F$4,IF(AND(G27=Feldnamen!$E$6,F27=Feldnamen!$D$5),Feldnamen!$F$5,IF(AND(G27=Feldnamen!$E$6,F27=Feldnamen!$D$6),Feldnamen!$F$6,IF(AND(G27=Feldnamen!$E$7,F27=Feldnamen!$D$3),Feldnamen!$F$5,IF(AND(G27=Feldnamen!$E$7,F27=Feldnamen!$D$4),Feldnamen!$F$5,IF(AND(G27=Feldnamen!$E$7,F27=Feldnamen!$D$5),Feldnamen!$F$6,IF(AND(G27=Feldnamen!$E$7,F27=Feldnamen!$D$6),Feldnamen!$F$6,""))))))))))))))))))))</f>
        <v/>
      </c>
      <c r="I27" s="132">
        <f>IF(AND(D27=Feldnamen!$B$3,H27=Feldnamen!$F$3),MATRICE_SUBV!$B$4,IF(AND(D27=Feldnamen!$B$3,H27=Feldnamen!$F$4),MATRICE_SUBV!$B$5,IF(AND(D27=Feldnamen!$B$3,H27=Feldnamen!$F$5),MATRICE_SUBV!$B$6,IF(AND(D27=Feldnamen!$B$3,H27=Feldnamen!$F$6),MATRICE_SUBV!$B$7,IF(AND(D27=Feldnamen!$B$4,H27=Feldnamen!$F$3),MATRICE_SUBV!$C$4,IF(AND(D27=Feldnamen!$B$4,H27=Feldnamen!$F$4),MATRICE_SUBV!$C$5,IF(AND(D27=Feldnamen!$B$4,H27=Feldnamen!$F$5),MATRICE_SUBV!$C$6,IF(AND(D27=Feldnamen!$B$4,H27=Feldnamen!$F$6),MATRICE_SUBV!$C$7,IF(AND(D27=Feldnamen!$B$5,H27=Feldnamen!$F$3),MATRICE_SUBV!$D$4,IF(AND(D27=Feldnamen!$B$5,H27=Feldnamen!$F$4),MATRICE_SUBV!$D$5,IF(AND(D27=Feldnamen!$B$5,H27=Feldnamen!$F$5),MATRICE_SUBV!$D$6,IF(AND(D27=Feldnamen!$B$5,H27=Feldnamen!$F$6),MATRICE_SUBV!$D$7,IF(AND(D27=Feldnamen!$B$6,H27=Feldnamen!$F$3),MATRICE_SUBV!$E$4,IF(AND(D27=Feldnamen!$B$6,H27=Feldnamen!$F$4),MATRICE_SUBV!$E$5,IF(AND(D27=Feldnamen!$B$6,H27=Feldnamen!$F$5),MATRICE_SUBV!$E$6,IF(AND(D27=Feldnamen!$B$6,H27=Feldnamen!$F$6),MATRICE_SUBV!$E$7,IF(AND(D27=Feldnamen!$B$7,H27=Feldnamen!$F$3),MATRICE_SUBV!$F$4,IF(AND(D27=Feldnamen!$B$7,H27=Feldnamen!$F$4),MATRICE_SUBV!$F$5,IF(AND(D27=Feldnamen!$B$7,H27=Feldnamen!$F$5),MATRICE_SUBV!$F$6,IF(AND(D27=Feldnamen!$B$7,H27=Feldnamen!$F$6),MATRICE_SUBV!$F$7,0))))))))))))))))))))</f>
        <v>0</v>
      </c>
      <c r="J27" s="132">
        <f t="shared" si="0"/>
        <v>0</v>
      </c>
      <c r="K27" s="391"/>
      <c r="L27" s="128">
        <f t="shared" si="1"/>
        <v>0</v>
      </c>
      <c r="M27" s="134">
        <f t="shared" si="2"/>
        <v>0</v>
      </c>
      <c r="N27" s="134">
        <f t="shared" si="3"/>
        <v>0</v>
      </c>
    </row>
    <row r="28" spans="1:14" ht="15" x14ac:dyDescent="0.2">
      <c r="A28" s="122">
        <v>23</v>
      </c>
      <c r="B28" s="390"/>
      <c r="C28" s="128"/>
      <c r="D28" s="121"/>
      <c r="E28" s="121"/>
      <c r="F28" s="385"/>
      <c r="G28" s="385"/>
      <c r="H28" s="121" t="str">
        <f>IF(AND(G28=Feldnamen!$E$3,F28=Feldnamen!$D$3),Feldnamen!$F$3,IF(AND(G28=Feldnamen!$E$3,F28=Feldnamen!$D$4),Feldnamen!$F$3,IF(AND(G28=Feldnamen!$E$3,F28=Feldnamen!$D$5),Feldnamen!$F$4,IF(AND(G28=Feldnamen!$E$3,F28=Feldnamen!$D$6),Feldnamen!$F$5,IF(AND(G28=Feldnamen!$E$4,F28=Feldnamen!$D$3),Feldnamen!$F$3,IF(AND(G28=Feldnamen!$E$4,F28=Feldnamen!$D$4),Feldnamen!$F$4,IF(AND(G28=Feldnamen!$E$4,F28=Feldnamen!$D$5),Feldnamen!$F$5,IF(AND(G28=Feldnamen!$E$4,F28=Feldnamen!$D$6),Feldnamen!$F$6,IF(AND(G28=Feldnamen!$E$5,F28=Feldnamen!$D$3),Feldnamen!$F$3,IF(AND(G28=Feldnamen!$E$5,F28=Feldnamen!$D$4),Feldnamen!$F$4,IF(AND(G28=Feldnamen!$E$5,F28=Feldnamen!$D$5),Feldnamen!$F$5,IF(AND(G28=Feldnamen!$E$5,F28=Feldnamen!$D$6),Feldnamen!$F$6,IF(AND(G28=Feldnamen!$E$6,F28=Feldnamen!$D$3),Feldnamen!$F$4,IF(AND(G28=Feldnamen!$E$6,F28=Feldnamen!$D$4),Feldnamen!$F$4,IF(AND(G28=Feldnamen!$E$6,F28=Feldnamen!$D$5),Feldnamen!$F$5,IF(AND(G28=Feldnamen!$E$6,F28=Feldnamen!$D$6),Feldnamen!$F$6,IF(AND(G28=Feldnamen!$E$7,F28=Feldnamen!$D$3),Feldnamen!$F$5,IF(AND(G28=Feldnamen!$E$7,F28=Feldnamen!$D$4),Feldnamen!$F$5,IF(AND(G28=Feldnamen!$E$7,F28=Feldnamen!$D$5),Feldnamen!$F$6,IF(AND(G28=Feldnamen!$E$7,F28=Feldnamen!$D$6),Feldnamen!$F$6,""))))))))))))))))))))</f>
        <v/>
      </c>
      <c r="I28" s="132">
        <f>IF(AND(D28=Feldnamen!$B$3,H28=Feldnamen!$F$3),MATRICE_SUBV!$B$4,IF(AND(D28=Feldnamen!$B$3,H28=Feldnamen!$F$4),MATRICE_SUBV!$B$5,IF(AND(D28=Feldnamen!$B$3,H28=Feldnamen!$F$5),MATRICE_SUBV!$B$6,IF(AND(D28=Feldnamen!$B$3,H28=Feldnamen!$F$6),MATRICE_SUBV!$B$7,IF(AND(D28=Feldnamen!$B$4,H28=Feldnamen!$F$3),MATRICE_SUBV!$C$4,IF(AND(D28=Feldnamen!$B$4,H28=Feldnamen!$F$4),MATRICE_SUBV!$C$5,IF(AND(D28=Feldnamen!$B$4,H28=Feldnamen!$F$5),MATRICE_SUBV!$C$6,IF(AND(D28=Feldnamen!$B$4,H28=Feldnamen!$F$6),MATRICE_SUBV!$C$7,IF(AND(D28=Feldnamen!$B$5,H28=Feldnamen!$F$3),MATRICE_SUBV!$D$4,IF(AND(D28=Feldnamen!$B$5,H28=Feldnamen!$F$4),MATRICE_SUBV!$D$5,IF(AND(D28=Feldnamen!$B$5,H28=Feldnamen!$F$5),MATRICE_SUBV!$D$6,IF(AND(D28=Feldnamen!$B$5,H28=Feldnamen!$F$6),MATRICE_SUBV!$D$7,IF(AND(D28=Feldnamen!$B$6,H28=Feldnamen!$F$3),MATRICE_SUBV!$E$4,IF(AND(D28=Feldnamen!$B$6,H28=Feldnamen!$F$4),MATRICE_SUBV!$E$5,IF(AND(D28=Feldnamen!$B$6,H28=Feldnamen!$F$5),MATRICE_SUBV!$E$6,IF(AND(D28=Feldnamen!$B$6,H28=Feldnamen!$F$6),MATRICE_SUBV!$E$7,IF(AND(D28=Feldnamen!$B$7,H28=Feldnamen!$F$3),MATRICE_SUBV!$F$4,IF(AND(D28=Feldnamen!$B$7,H28=Feldnamen!$F$4),MATRICE_SUBV!$F$5,IF(AND(D28=Feldnamen!$B$7,H28=Feldnamen!$F$5),MATRICE_SUBV!$F$6,IF(AND(D28=Feldnamen!$B$7,H28=Feldnamen!$F$6),MATRICE_SUBV!$F$7,0))))))))))))))))))))</f>
        <v>0</v>
      </c>
      <c r="J28" s="132">
        <f t="shared" si="0"/>
        <v>0</v>
      </c>
      <c r="K28" s="391"/>
      <c r="L28" s="128">
        <f t="shared" si="1"/>
        <v>0</v>
      </c>
      <c r="M28" s="134">
        <f t="shared" si="2"/>
        <v>0</v>
      </c>
      <c r="N28" s="134">
        <f t="shared" si="3"/>
        <v>0</v>
      </c>
    </row>
    <row r="29" spans="1:14" ht="15" x14ac:dyDescent="0.2">
      <c r="A29" s="122">
        <v>24</v>
      </c>
      <c r="B29" s="390"/>
      <c r="C29" s="128"/>
      <c r="D29" s="121"/>
      <c r="E29" s="121"/>
      <c r="F29" s="385"/>
      <c r="G29" s="385"/>
      <c r="H29" s="121" t="str">
        <f>IF(AND(G29=Feldnamen!$E$3,F29=Feldnamen!$D$3),Feldnamen!$F$3,IF(AND(G29=Feldnamen!$E$3,F29=Feldnamen!$D$4),Feldnamen!$F$3,IF(AND(G29=Feldnamen!$E$3,F29=Feldnamen!$D$5),Feldnamen!$F$4,IF(AND(G29=Feldnamen!$E$3,F29=Feldnamen!$D$6),Feldnamen!$F$5,IF(AND(G29=Feldnamen!$E$4,F29=Feldnamen!$D$3),Feldnamen!$F$3,IF(AND(G29=Feldnamen!$E$4,F29=Feldnamen!$D$4),Feldnamen!$F$4,IF(AND(G29=Feldnamen!$E$4,F29=Feldnamen!$D$5),Feldnamen!$F$5,IF(AND(G29=Feldnamen!$E$4,F29=Feldnamen!$D$6),Feldnamen!$F$6,IF(AND(G29=Feldnamen!$E$5,F29=Feldnamen!$D$3),Feldnamen!$F$3,IF(AND(G29=Feldnamen!$E$5,F29=Feldnamen!$D$4),Feldnamen!$F$4,IF(AND(G29=Feldnamen!$E$5,F29=Feldnamen!$D$5),Feldnamen!$F$5,IF(AND(G29=Feldnamen!$E$5,F29=Feldnamen!$D$6),Feldnamen!$F$6,IF(AND(G29=Feldnamen!$E$6,F29=Feldnamen!$D$3),Feldnamen!$F$4,IF(AND(G29=Feldnamen!$E$6,F29=Feldnamen!$D$4),Feldnamen!$F$4,IF(AND(G29=Feldnamen!$E$6,F29=Feldnamen!$D$5),Feldnamen!$F$5,IF(AND(G29=Feldnamen!$E$6,F29=Feldnamen!$D$6),Feldnamen!$F$6,IF(AND(G29=Feldnamen!$E$7,F29=Feldnamen!$D$3),Feldnamen!$F$5,IF(AND(G29=Feldnamen!$E$7,F29=Feldnamen!$D$4),Feldnamen!$F$5,IF(AND(G29=Feldnamen!$E$7,F29=Feldnamen!$D$5),Feldnamen!$F$6,IF(AND(G29=Feldnamen!$E$7,F29=Feldnamen!$D$6),Feldnamen!$F$6,""))))))))))))))))))))</f>
        <v/>
      </c>
      <c r="I29" s="132">
        <f>IF(AND(D29=Feldnamen!$B$3,H29=Feldnamen!$F$3),MATRICE_SUBV!$B$4,IF(AND(D29=Feldnamen!$B$3,H29=Feldnamen!$F$4),MATRICE_SUBV!$B$5,IF(AND(D29=Feldnamen!$B$3,H29=Feldnamen!$F$5),MATRICE_SUBV!$B$6,IF(AND(D29=Feldnamen!$B$3,H29=Feldnamen!$F$6),MATRICE_SUBV!$B$7,IF(AND(D29=Feldnamen!$B$4,H29=Feldnamen!$F$3),MATRICE_SUBV!$C$4,IF(AND(D29=Feldnamen!$B$4,H29=Feldnamen!$F$4),MATRICE_SUBV!$C$5,IF(AND(D29=Feldnamen!$B$4,H29=Feldnamen!$F$5),MATRICE_SUBV!$C$6,IF(AND(D29=Feldnamen!$B$4,H29=Feldnamen!$F$6),MATRICE_SUBV!$C$7,IF(AND(D29=Feldnamen!$B$5,H29=Feldnamen!$F$3),MATRICE_SUBV!$D$4,IF(AND(D29=Feldnamen!$B$5,H29=Feldnamen!$F$4),MATRICE_SUBV!$D$5,IF(AND(D29=Feldnamen!$B$5,H29=Feldnamen!$F$5),MATRICE_SUBV!$D$6,IF(AND(D29=Feldnamen!$B$5,H29=Feldnamen!$F$6),MATRICE_SUBV!$D$7,IF(AND(D29=Feldnamen!$B$6,H29=Feldnamen!$F$3),MATRICE_SUBV!$E$4,IF(AND(D29=Feldnamen!$B$6,H29=Feldnamen!$F$4),MATRICE_SUBV!$E$5,IF(AND(D29=Feldnamen!$B$6,H29=Feldnamen!$F$5),MATRICE_SUBV!$E$6,IF(AND(D29=Feldnamen!$B$6,H29=Feldnamen!$F$6),MATRICE_SUBV!$E$7,IF(AND(D29=Feldnamen!$B$7,H29=Feldnamen!$F$3),MATRICE_SUBV!$F$4,IF(AND(D29=Feldnamen!$B$7,H29=Feldnamen!$F$4),MATRICE_SUBV!$F$5,IF(AND(D29=Feldnamen!$B$7,H29=Feldnamen!$F$5),MATRICE_SUBV!$F$6,IF(AND(D29=Feldnamen!$B$7,H29=Feldnamen!$F$6),MATRICE_SUBV!$F$7,0))))))))))))))))))))</f>
        <v>0</v>
      </c>
      <c r="J29" s="132">
        <f t="shared" si="0"/>
        <v>0</v>
      </c>
      <c r="K29" s="391"/>
      <c r="L29" s="128">
        <f t="shared" si="1"/>
        <v>0</v>
      </c>
      <c r="M29" s="134">
        <f t="shared" si="2"/>
        <v>0</v>
      </c>
      <c r="N29" s="134">
        <f t="shared" si="3"/>
        <v>0</v>
      </c>
    </row>
    <row r="30" spans="1:14" ht="15" x14ac:dyDescent="0.2">
      <c r="A30" s="122">
        <v>25</v>
      </c>
      <c r="B30" s="390"/>
      <c r="C30" s="128"/>
      <c r="D30" s="121"/>
      <c r="E30" s="121"/>
      <c r="F30" s="385"/>
      <c r="G30" s="385"/>
      <c r="H30" s="121" t="str">
        <f>IF(AND(G30=Feldnamen!$E$3,F30=Feldnamen!$D$3),Feldnamen!$F$3,IF(AND(G30=Feldnamen!$E$3,F30=Feldnamen!$D$4),Feldnamen!$F$3,IF(AND(G30=Feldnamen!$E$3,F30=Feldnamen!$D$5),Feldnamen!$F$4,IF(AND(G30=Feldnamen!$E$3,F30=Feldnamen!$D$6),Feldnamen!$F$5,IF(AND(G30=Feldnamen!$E$4,F30=Feldnamen!$D$3),Feldnamen!$F$3,IF(AND(G30=Feldnamen!$E$4,F30=Feldnamen!$D$4),Feldnamen!$F$4,IF(AND(G30=Feldnamen!$E$4,F30=Feldnamen!$D$5),Feldnamen!$F$5,IF(AND(G30=Feldnamen!$E$4,F30=Feldnamen!$D$6),Feldnamen!$F$6,IF(AND(G30=Feldnamen!$E$5,F30=Feldnamen!$D$3),Feldnamen!$F$3,IF(AND(G30=Feldnamen!$E$5,F30=Feldnamen!$D$4),Feldnamen!$F$4,IF(AND(G30=Feldnamen!$E$5,F30=Feldnamen!$D$5),Feldnamen!$F$5,IF(AND(G30=Feldnamen!$E$5,F30=Feldnamen!$D$6),Feldnamen!$F$6,IF(AND(G30=Feldnamen!$E$6,F30=Feldnamen!$D$3),Feldnamen!$F$4,IF(AND(G30=Feldnamen!$E$6,F30=Feldnamen!$D$4),Feldnamen!$F$4,IF(AND(G30=Feldnamen!$E$6,F30=Feldnamen!$D$5),Feldnamen!$F$5,IF(AND(G30=Feldnamen!$E$6,F30=Feldnamen!$D$6),Feldnamen!$F$6,IF(AND(G30=Feldnamen!$E$7,F30=Feldnamen!$D$3),Feldnamen!$F$5,IF(AND(G30=Feldnamen!$E$7,F30=Feldnamen!$D$4),Feldnamen!$F$5,IF(AND(G30=Feldnamen!$E$7,F30=Feldnamen!$D$5),Feldnamen!$F$6,IF(AND(G30=Feldnamen!$E$7,F30=Feldnamen!$D$6),Feldnamen!$F$6,""))))))))))))))))))))</f>
        <v/>
      </c>
      <c r="I30" s="132">
        <f>IF(AND(D30=Feldnamen!$B$3,H30=Feldnamen!$F$3),MATRICE_SUBV!$B$4,IF(AND(D30=Feldnamen!$B$3,H30=Feldnamen!$F$4),MATRICE_SUBV!$B$5,IF(AND(D30=Feldnamen!$B$3,H30=Feldnamen!$F$5),MATRICE_SUBV!$B$6,IF(AND(D30=Feldnamen!$B$3,H30=Feldnamen!$F$6),MATRICE_SUBV!$B$7,IF(AND(D30=Feldnamen!$B$4,H30=Feldnamen!$F$3),MATRICE_SUBV!$C$4,IF(AND(D30=Feldnamen!$B$4,H30=Feldnamen!$F$4),MATRICE_SUBV!$C$5,IF(AND(D30=Feldnamen!$B$4,H30=Feldnamen!$F$5),MATRICE_SUBV!$C$6,IF(AND(D30=Feldnamen!$B$4,H30=Feldnamen!$F$6),MATRICE_SUBV!$C$7,IF(AND(D30=Feldnamen!$B$5,H30=Feldnamen!$F$3),MATRICE_SUBV!$D$4,IF(AND(D30=Feldnamen!$B$5,H30=Feldnamen!$F$4),MATRICE_SUBV!$D$5,IF(AND(D30=Feldnamen!$B$5,H30=Feldnamen!$F$5),MATRICE_SUBV!$D$6,IF(AND(D30=Feldnamen!$B$5,H30=Feldnamen!$F$6),MATRICE_SUBV!$D$7,IF(AND(D30=Feldnamen!$B$6,H30=Feldnamen!$F$3),MATRICE_SUBV!$E$4,IF(AND(D30=Feldnamen!$B$6,H30=Feldnamen!$F$4),MATRICE_SUBV!$E$5,IF(AND(D30=Feldnamen!$B$6,H30=Feldnamen!$F$5),MATRICE_SUBV!$E$6,IF(AND(D30=Feldnamen!$B$6,H30=Feldnamen!$F$6),MATRICE_SUBV!$E$7,IF(AND(D30=Feldnamen!$B$7,H30=Feldnamen!$F$3),MATRICE_SUBV!$F$4,IF(AND(D30=Feldnamen!$B$7,H30=Feldnamen!$F$4),MATRICE_SUBV!$F$5,IF(AND(D30=Feldnamen!$B$7,H30=Feldnamen!$F$5),MATRICE_SUBV!$F$6,IF(AND(D30=Feldnamen!$B$7,H30=Feldnamen!$F$6),MATRICE_SUBV!$F$7,0))))))))))))))))))))</f>
        <v>0</v>
      </c>
      <c r="J30" s="132">
        <f t="shared" si="0"/>
        <v>0</v>
      </c>
      <c r="K30" s="391"/>
      <c r="L30" s="128">
        <f t="shared" si="1"/>
        <v>0</v>
      </c>
      <c r="M30" s="134">
        <f t="shared" si="2"/>
        <v>0</v>
      </c>
      <c r="N30" s="134">
        <f t="shared" si="3"/>
        <v>0</v>
      </c>
    </row>
    <row r="31" spans="1:14" ht="15" x14ac:dyDescent="0.2">
      <c r="A31" s="122">
        <v>26</v>
      </c>
      <c r="B31" s="390"/>
      <c r="C31" s="128"/>
      <c r="D31" s="121"/>
      <c r="E31" s="121"/>
      <c r="F31" s="385"/>
      <c r="G31" s="385"/>
      <c r="H31" s="121" t="str">
        <f>IF(AND(G31=Feldnamen!$E$3,F31=Feldnamen!$D$3),Feldnamen!$F$3,IF(AND(G31=Feldnamen!$E$3,F31=Feldnamen!$D$4),Feldnamen!$F$3,IF(AND(G31=Feldnamen!$E$3,F31=Feldnamen!$D$5),Feldnamen!$F$4,IF(AND(G31=Feldnamen!$E$3,F31=Feldnamen!$D$6),Feldnamen!$F$5,IF(AND(G31=Feldnamen!$E$4,F31=Feldnamen!$D$3),Feldnamen!$F$3,IF(AND(G31=Feldnamen!$E$4,F31=Feldnamen!$D$4),Feldnamen!$F$4,IF(AND(G31=Feldnamen!$E$4,F31=Feldnamen!$D$5),Feldnamen!$F$5,IF(AND(G31=Feldnamen!$E$4,F31=Feldnamen!$D$6),Feldnamen!$F$6,IF(AND(G31=Feldnamen!$E$5,F31=Feldnamen!$D$3),Feldnamen!$F$3,IF(AND(G31=Feldnamen!$E$5,F31=Feldnamen!$D$4),Feldnamen!$F$4,IF(AND(G31=Feldnamen!$E$5,F31=Feldnamen!$D$5),Feldnamen!$F$5,IF(AND(G31=Feldnamen!$E$5,F31=Feldnamen!$D$6),Feldnamen!$F$6,IF(AND(G31=Feldnamen!$E$6,F31=Feldnamen!$D$3),Feldnamen!$F$4,IF(AND(G31=Feldnamen!$E$6,F31=Feldnamen!$D$4),Feldnamen!$F$4,IF(AND(G31=Feldnamen!$E$6,F31=Feldnamen!$D$5),Feldnamen!$F$5,IF(AND(G31=Feldnamen!$E$6,F31=Feldnamen!$D$6),Feldnamen!$F$6,IF(AND(G31=Feldnamen!$E$7,F31=Feldnamen!$D$3),Feldnamen!$F$5,IF(AND(G31=Feldnamen!$E$7,F31=Feldnamen!$D$4),Feldnamen!$F$5,IF(AND(G31=Feldnamen!$E$7,F31=Feldnamen!$D$5),Feldnamen!$F$6,IF(AND(G31=Feldnamen!$E$7,F31=Feldnamen!$D$6),Feldnamen!$F$6,""))))))))))))))))))))</f>
        <v/>
      </c>
      <c r="I31" s="132">
        <f>IF(AND(D31=Feldnamen!$B$3,H31=Feldnamen!$F$3),MATRICE_SUBV!$B$4,IF(AND(D31=Feldnamen!$B$3,H31=Feldnamen!$F$4),MATRICE_SUBV!$B$5,IF(AND(D31=Feldnamen!$B$3,H31=Feldnamen!$F$5),MATRICE_SUBV!$B$6,IF(AND(D31=Feldnamen!$B$3,H31=Feldnamen!$F$6),MATRICE_SUBV!$B$7,IF(AND(D31=Feldnamen!$B$4,H31=Feldnamen!$F$3),MATRICE_SUBV!$C$4,IF(AND(D31=Feldnamen!$B$4,H31=Feldnamen!$F$4),MATRICE_SUBV!$C$5,IF(AND(D31=Feldnamen!$B$4,H31=Feldnamen!$F$5),MATRICE_SUBV!$C$6,IF(AND(D31=Feldnamen!$B$4,H31=Feldnamen!$F$6),MATRICE_SUBV!$C$7,IF(AND(D31=Feldnamen!$B$5,H31=Feldnamen!$F$3),MATRICE_SUBV!$D$4,IF(AND(D31=Feldnamen!$B$5,H31=Feldnamen!$F$4),MATRICE_SUBV!$D$5,IF(AND(D31=Feldnamen!$B$5,H31=Feldnamen!$F$5),MATRICE_SUBV!$D$6,IF(AND(D31=Feldnamen!$B$5,H31=Feldnamen!$F$6),MATRICE_SUBV!$D$7,IF(AND(D31=Feldnamen!$B$6,H31=Feldnamen!$F$3),MATRICE_SUBV!$E$4,IF(AND(D31=Feldnamen!$B$6,H31=Feldnamen!$F$4),MATRICE_SUBV!$E$5,IF(AND(D31=Feldnamen!$B$6,H31=Feldnamen!$F$5),MATRICE_SUBV!$E$6,IF(AND(D31=Feldnamen!$B$6,H31=Feldnamen!$F$6),MATRICE_SUBV!$E$7,IF(AND(D31=Feldnamen!$B$7,H31=Feldnamen!$F$3),MATRICE_SUBV!$F$4,IF(AND(D31=Feldnamen!$B$7,H31=Feldnamen!$F$4),MATRICE_SUBV!$F$5,IF(AND(D31=Feldnamen!$B$7,H31=Feldnamen!$F$5),MATRICE_SUBV!$F$6,IF(AND(D31=Feldnamen!$B$7,H31=Feldnamen!$F$6),MATRICE_SUBV!$F$7,0))))))))))))))))))))</f>
        <v>0</v>
      </c>
      <c r="J31" s="132">
        <f t="shared" si="0"/>
        <v>0</v>
      </c>
      <c r="K31" s="391"/>
      <c r="L31" s="128">
        <f t="shared" si="1"/>
        <v>0</v>
      </c>
      <c r="M31" s="134">
        <f t="shared" si="2"/>
        <v>0</v>
      </c>
      <c r="N31" s="134">
        <f t="shared" si="3"/>
        <v>0</v>
      </c>
    </row>
    <row r="32" spans="1:14" ht="15" x14ac:dyDescent="0.2">
      <c r="A32" s="122">
        <v>27</v>
      </c>
      <c r="B32" s="390"/>
      <c r="C32" s="128"/>
      <c r="D32" s="121"/>
      <c r="E32" s="121"/>
      <c r="F32" s="385"/>
      <c r="G32" s="385"/>
      <c r="H32" s="121" t="str">
        <f>IF(AND(G32=Feldnamen!$E$3,F32=Feldnamen!$D$3),Feldnamen!$F$3,IF(AND(G32=Feldnamen!$E$3,F32=Feldnamen!$D$4),Feldnamen!$F$3,IF(AND(G32=Feldnamen!$E$3,F32=Feldnamen!$D$5),Feldnamen!$F$4,IF(AND(G32=Feldnamen!$E$3,F32=Feldnamen!$D$6),Feldnamen!$F$5,IF(AND(G32=Feldnamen!$E$4,F32=Feldnamen!$D$3),Feldnamen!$F$3,IF(AND(G32=Feldnamen!$E$4,F32=Feldnamen!$D$4),Feldnamen!$F$4,IF(AND(G32=Feldnamen!$E$4,F32=Feldnamen!$D$5),Feldnamen!$F$5,IF(AND(G32=Feldnamen!$E$4,F32=Feldnamen!$D$6),Feldnamen!$F$6,IF(AND(G32=Feldnamen!$E$5,F32=Feldnamen!$D$3),Feldnamen!$F$3,IF(AND(G32=Feldnamen!$E$5,F32=Feldnamen!$D$4),Feldnamen!$F$4,IF(AND(G32=Feldnamen!$E$5,F32=Feldnamen!$D$5),Feldnamen!$F$5,IF(AND(G32=Feldnamen!$E$5,F32=Feldnamen!$D$6),Feldnamen!$F$6,IF(AND(G32=Feldnamen!$E$6,F32=Feldnamen!$D$3),Feldnamen!$F$4,IF(AND(G32=Feldnamen!$E$6,F32=Feldnamen!$D$4),Feldnamen!$F$4,IF(AND(G32=Feldnamen!$E$6,F32=Feldnamen!$D$5),Feldnamen!$F$5,IF(AND(G32=Feldnamen!$E$6,F32=Feldnamen!$D$6),Feldnamen!$F$6,IF(AND(G32=Feldnamen!$E$7,F32=Feldnamen!$D$3),Feldnamen!$F$5,IF(AND(G32=Feldnamen!$E$7,F32=Feldnamen!$D$4),Feldnamen!$F$5,IF(AND(G32=Feldnamen!$E$7,F32=Feldnamen!$D$5),Feldnamen!$F$6,IF(AND(G32=Feldnamen!$E$7,F32=Feldnamen!$D$6),Feldnamen!$F$6,""))))))))))))))))))))</f>
        <v/>
      </c>
      <c r="I32" s="132">
        <f>IF(AND(D32=Feldnamen!$B$3,H32=Feldnamen!$F$3),MATRICE_SUBV!$B$4,IF(AND(D32=Feldnamen!$B$3,H32=Feldnamen!$F$4),MATRICE_SUBV!$B$5,IF(AND(D32=Feldnamen!$B$3,H32=Feldnamen!$F$5),MATRICE_SUBV!$B$6,IF(AND(D32=Feldnamen!$B$3,H32=Feldnamen!$F$6),MATRICE_SUBV!$B$7,IF(AND(D32=Feldnamen!$B$4,H32=Feldnamen!$F$3),MATRICE_SUBV!$C$4,IF(AND(D32=Feldnamen!$B$4,H32=Feldnamen!$F$4),MATRICE_SUBV!$C$5,IF(AND(D32=Feldnamen!$B$4,H32=Feldnamen!$F$5),MATRICE_SUBV!$C$6,IF(AND(D32=Feldnamen!$B$4,H32=Feldnamen!$F$6),MATRICE_SUBV!$C$7,IF(AND(D32=Feldnamen!$B$5,H32=Feldnamen!$F$3),MATRICE_SUBV!$D$4,IF(AND(D32=Feldnamen!$B$5,H32=Feldnamen!$F$4),MATRICE_SUBV!$D$5,IF(AND(D32=Feldnamen!$B$5,H32=Feldnamen!$F$5),MATRICE_SUBV!$D$6,IF(AND(D32=Feldnamen!$B$5,H32=Feldnamen!$F$6),MATRICE_SUBV!$D$7,IF(AND(D32=Feldnamen!$B$6,H32=Feldnamen!$F$3),MATRICE_SUBV!$E$4,IF(AND(D32=Feldnamen!$B$6,H32=Feldnamen!$F$4),MATRICE_SUBV!$E$5,IF(AND(D32=Feldnamen!$B$6,H32=Feldnamen!$F$5),MATRICE_SUBV!$E$6,IF(AND(D32=Feldnamen!$B$6,H32=Feldnamen!$F$6),MATRICE_SUBV!$E$7,IF(AND(D32=Feldnamen!$B$7,H32=Feldnamen!$F$3),MATRICE_SUBV!$F$4,IF(AND(D32=Feldnamen!$B$7,H32=Feldnamen!$F$4),MATRICE_SUBV!$F$5,IF(AND(D32=Feldnamen!$B$7,H32=Feldnamen!$F$5),MATRICE_SUBV!$F$6,IF(AND(D32=Feldnamen!$B$7,H32=Feldnamen!$F$6),MATRICE_SUBV!$F$7,0))))))))))))))))))))</f>
        <v>0</v>
      </c>
      <c r="J32" s="132">
        <f t="shared" si="0"/>
        <v>0</v>
      </c>
      <c r="K32" s="391"/>
      <c r="L32" s="128">
        <f t="shared" si="1"/>
        <v>0</v>
      </c>
      <c r="M32" s="134">
        <f t="shared" si="2"/>
        <v>0</v>
      </c>
      <c r="N32" s="134">
        <f t="shared" si="3"/>
        <v>0</v>
      </c>
    </row>
    <row r="33" spans="1:14" ht="15" x14ac:dyDescent="0.2">
      <c r="A33" s="122">
        <v>28</v>
      </c>
      <c r="B33" s="390"/>
      <c r="C33" s="128"/>
      <c r="D33" s="121"/>
      <c r="E33" s="121"/>
      <c r="F33" s="385"/>
      <c r="G33" s="385"/>
      <c r="H33" s="121" t="str">
        <f>IF(AND(G33=Feldnamen!$E$3,F33=Feldnamen!$D$3),Feldnamen!$F$3,IF(AND(G33=Feldnamen!$E$3,F33=Feldnamen!$D$4),Feldnamen!$F$3,IF(AND(G33=Feldnamen!$E$3,F33=Feldnamen!$D$5),Feldnamen!$F$4,IF(AND(G33=Feldnamen!$E$3,F33=Feldnamen!$D$6),Feldnamen!$F$5,IF(AND(G33=Feldnamen!$E$4,F33=Feldnamen!$D$3),Feldnamen!$F$3,IF(AND(G33=Feldnamen!$E$4,F33=Feldnamen!$D$4),Feldnamen!$F$4,IF(AND(G33=Feldnamen!$E$4,F33=Feldnamen!$D$5),Feldnamen!$F$5,IF(AND(G33=Feldnamen!$E$4,F33=Feldnamen!$D$6),Feldnamen!$F$6,IF(AND(G33=Feldnamen!$E$5,F33=Feldnamen!$D$3),Feldnamen!$F$3,IF(AND(G33=Feldnamen!$E$5,F33=Feldnamen!$D$4),Feldnamen!$F$4,IF(AND(G33=Feldnamen!$E$5,F33=Feldnamen!$D$5),Feldnamen!$F$5,IF(AND(G33=Feldnamen!$E$5,F33=Feldnamen!$D$6),Feldnamen!$F$6,IF(AND(G33=Feldnamen!$E$6,F33=Feldnamen!$D$3),Feldnamen!$F$4,IF(AND(G33=Feldnamen!$E$6,F33=Feldnamen!$D$4),Feldnamen!$F$4,IF(AND(G33=Feldnamen!$E$6,F33=Feldnamen!$D$5),Feldnamen!$F$5,IF(AND(G33=Feldnamen!$E$6,F33=Feldnamen!$D$6),Feldnamen!$F$6,IF(AND(G33=Feldnamen!$E$7,F33=Feldnamen!$D$3),Feldnamen!$F$5,IF(AND(G33=Feldnamen!$E$7,F33=Feldnamen!$D$4),Feldnamen!$F$5,IF(AND(G33=Feldnamen!$E$7,F33=Feldnamen!$D$5),Feldnamen!$F$6,IF(AND(G33=Feldnamen!$E$7,F33=Feldnamen!$D$6),Feldnamen!$F$6,""))))))))))))))))))))</f>
        <v/>
      </c>
      <c r="I33" s="132">
        <f>IF(AND(D33=Feldnamen!$B$3,H33=Feldnamen!$F$3),MATRICE_SUBV!$B$4,IF(AND(D33=Feldnamen!$B$3,H33=Feldnamen!$F$4),MATRICE_SUBV!$B$5,IF(AND(D33=Feldnamen!$B$3,H33=Feldnamen!$F$5),MATRICE_SUBV!$B$6,IF(AND(D33=Feldnamen!$B$3,H33=Feldnamen!$F$6),MATRICE_SUBV!$B$7,IF(AND(D33=Feldnamen!$B$4,H33=Feldnamen!$F$3),MATRICE_SUBV!$C$4,IF(AND(D33=Feldnamen!$B$4,H33=Feldnamen!$F$4),MATRICE_SUBV!$C$5,IF(AND(D33=Feldnamen!$B$4,H33=Feldnamen!$F$5),MATRICE_SUBV!$C$6,IF(AND(D33=Feldnamen!$B$4,H33=Feldnamen!$F$6),MATRICE_SUBV!$C$7,IF(AND(D33=Feldnamen!$B$5,H33=Feldnamen!$F$3),MATRICE_SUBV!$D$4,IF(AND(D33=Feldnamen!$B$5,H33=Feldnamen!$F$4),MATRICE_SUBV!$D$5,IF(AND(D33=Feldnamen!$B$5,H33=Feldnamen!$F$5),MATRICE_SUBV!$D$6,IF(AND(D33=Feldnamen!$B$5,H33=Feldnamen!$F$6),MATRICE_SUBV!$D$7,IF(AND(D33=Feldnamen!$B$6,H33=Feldnamen!$F$3),MATRICE_SUBV!$E$4,IF(AND(D33=Feldnamen!$B$6,H33=Feldnamen!$F$4),MATRICE_SUBV!$E$5,IF(AND(D33=Feldnamen!$B$6,H33=Feldnamen!$F$5),MATRICE_SUBV!$E$6,IF(AND(D33=Feldnamen!$B$6,H33=Feldnamen!$F$6),MATRICE_SUBV!$E$7,IF(AND(D33=Feldnamen!$B$7,H33=Feldnamen!$F$3),MATRICE_SUBV!$F$4,IF(AND(D33=Feldnamen!$B$7,H33=Feldnamen!$F$4),MATRICE_SUBV!$F$5,IF(AND(D33=Feldnamen!$B$7,H33=Feldnamen!$F$5),MATRICE_SUBV!$F$6,IF(AND(D33=Feldnamen!$B$7,H33=Feldnamen!$F$6),MATRICE_SUBV!$F$7,0))))))))))))))))))))</f>
        <v>0</v>
      </c>
      <c r="J33" s="132">
        <f t="shared" si="0"/>
        <v>0</v>
      </c>
      <c r="K33" s="391"/>
      <c r="L33" s="128">
        <f t="shared" si="1"/>
        <v>0</v>
      </c>
      <c r="M33" s="134">
        <f t="shared" si="2"/>
        <v>0</v>
      </c>
      <c r="N33" s="134">
        <f t="shared" si="3"/>
        <v>0</v>
      </c>
    </row>
    <row r="34" spans="1:14" ht="15" x14ac:dyDescent="0.2">
      <c r="A34" s="122">
        <v>29</v>
      </c>
      <c r="B34" s="390"/>
      <c r="C34" s="129"/>
      <c r="D34" s="123"/>
      <c r="E34" s="123"/>
      <c r="F34" s="386"/>
      <c r="G34" s="386"/>
      <c r="H34" s="123" t="str">
        <f>IF(AND(G34=Feldnamen!$E$3,F34=Feldnamen!$D$3),Feldnamen!$F$3,IF(AND(G34=Feldnamen!$E$3,F34=Feldnamen!$D$4),Feldnamen!$F$3,IF(AND(G34=Feldnamen!$E$3,F34=Feldnamen!$D$5),Feldnamen!$F$4,IF(AND(G34=Feldnamen!$E$3,F34=Feldnamen!$D$6),Feldnamen!$F$5,IF(AND(G34=Feldnamen!$E$4,F34=Feldnamen!$D$3),Feldnamen!$F$3,IF(AND(G34=Feldnamen!$E$4,F34=Feldnamen!$D$4),Feldnamen!$F$4,IF(AND(G34=Feldnamen!$E$4,F34=Feldnamen!$D$5),Feldnamen!$F$5,IF(AND(G34=Feldnamen!$E$4,F34=Feldnamen!$D$6),Feldnamen!$F$6,IF(AND(G34=Feldnamen!$E$5,F34=Feldnamen!$D$3),Feldnamen!$F$3,IF(AND(G34=Feldnamen!$E$5,F34=Feldnamen!$D$4),Feldnamen!$F$4,IF(AND(G34=Feldnamen!$E$5,F34=Feldnamen!$D$5),Feldnamen!$F$5,IF(AND(G34=Feldnamen!$E$5,F34=Feldnamen!$D$6),Feldnamen!$F$6,IF(AND(G34=Feldnamen!$E$6,F34=Feldnamen!$D$3),Feldnamen!$F$4,IF(AND(G34=Feldnamen!$E$6,F34=Feldnamen!$D$4),Feldnamen!$F$4,IF(AND(G34=Feldnamen!$E$6,F34=Feldnamen!$D$5),Feldnamen!$F$5,IF(AND(G34=Feldnamen!$E$6,F34=Feldnamen!$D$6),Feldnamen!$F$6,IF(AND(G34=Feldnamen!$E$7,F34=Feldnamen!$D$3),Feldnamen!$F$5,IF(AND(G34=Feldnamen!$E$7,F34=Feldnamen!$D$4),Feldnamen!$F$5,IF(AND(G34=Feldnamen!$E$7,F34=Feldnamen!$D$5),Feldnamen!$F$6,IF(AND(G34=Feldnamen!$E$7,F34=Feldnamen!$D$6),Feldnamen!$F$6,""))))))))))))))))))))</f>
        <v/>
      </c>
      <c r="I34" s="132">
        <f>IF(AND(D34=Feldnamen!$B$3,H34=Feldnamen!$F$3),MATRICE_SUBV!$B$4,IF(AND(D34=Feldnamen!$B$3,H34=Feldnamen!$F$4),MATRICE_SUBV!$B$5,IF(AND(D34=Feldnamen!$B$3,H34=Feldnamen!$F$5),MATRICE_SUBV!$B$6,IF(AND(D34=Feldnamen!$B$3,H34=Feldnamen!$F$6),MATRICE_SUBV!$B$7,IF(AND(D34=Feldnamen!$B$4,H34=Feldnamen!$F$3),MATRICE_SUBV!$C$4,IF(AND(D34=Feldnamen!$B$4,H34=Feldnamen!$F$4),MATRICE_SUBV!$C$5,IF(AND(D34=Feldnamen!$B$4,H34=Feldnamen!$F$5),MATRICE_SUBV!$C$6,IF(AND(D34=Feldnamen!$B$4,H34=Feldnamen!$F$6),MATRICE_SUBV!$C$7,IF(AND(D34=Feldnamen!$B$5,H34=Feldnamen!$F$3),MATRICE_SUBV!$D$4,IF(AND(D34=Feldnamen!$B$5,H34=Feldnamen!$F$4),MATRICE_SUBV!$D$5,IF(AND(D34=Feldnamen!$B$5,H34=Feldnamen!$F$5),MATRICE_SUBV!$D$6,IF(AND(D34=Feldnamen!$B$5,H34=Feldnamen!$F$6),MATRICE_SUBV!$D$7,IF(AND(D34=Feldnamen!$B$6,H34=Feldnamen!$F$3),MATRICE_SUBV!$E$4,IF(AND(D34=Feldnamen!$B$6,H34=Feldnamen!$F$4),MATRICE_SUBV!$E$5,IF(AND(D34=Feldnamen!$B$6,H34=Feldnamen!$F$5),MATRICE_SUBV!$E$6,IF(AND(D34=Feldnamen!$B$6,H34=Feldnamen!$F$6),MATRICE_SUBV!$E$7,IF(AND(D34=Feldnamen!$B$7,H34=Feldnamen!$F$3),MATRICE_SUBV!$F$4,IF(AND(D34=Feldnamen!$B$7,H34=Feldnamen!$F$4),MATRICE_SUBV!$F$5,IF(AND(D34=Feldnamen!$B$7,H34=Feldnamen!$F$5),MATRICE_SUBV!$F$6,IF(AND(D34=Feldnamen!$B$7,H34=Feldnamen!$F$6),MATRICE_SUBV!$F$7,0))))))))))))))))))))</f>
        <v>0</v>
      </c>
      <c r="J34" s="133">
        <f t="shared" si="0"/>
        <v>0</v>
      </c>
      <c r="K34" s="392"/>
      <c r="L34" s="129">
        <f t="shared" si="1"/>
        <v>0</v>
      </c>
      <c r="M34" s="135">
        <f t="shared" si="2"/>
        <v>0</v>
      </c>
      <c r="N34" s="135">
        <f t="shared" si="3"/>
        <v>0</v>
      </c>
    </row>
    <row r="35" spans="1:14" ht="15" x14ac:dyDescent="0.2">
      <c r="A35" s="122">
        <v>30</v>
      </c>
      <c r="B35" s="390"/>
      <c r="C35" s="129"/>
      <c r="D35" s="123"/>
      <c r="E35" s="123"/>
      <c r="F35" s="386"/>
      <c r="G35" s="386"/>
      <c r="H35" s="123" t="str">
        <f>IF(AND(G35=Feldnamen!$E$3,F35=Feldnamen!$D$3),Feldnamen!$F$3,IF(AND(G35=Feldnamen!$E$3,F35=Feldnamen!$D$4),Feldnamen!$F$3,IF(AND(G35=Feldnamen!$E$3,F35=Feldnamen!$D$5),Feldnamen!$F$4,IF(AND(G35=Feldnamen!$E$3,F35=Feldnamen!$D$6),Feldnamen!$F$5,IF(AND(G35=Feldnamen!$E$4,F35=Feldnamen!$D$3),Feldnamen!$F$3,IF(AND(G35=Feldnamen!$E$4,F35=Feldnamen!$D$4),Feldnamen!$F$4,IF(AND(G35=Feldnamen!$E$4,F35=Feldnamen!$D$5),Feldnamen!$F$5,IF(AND(G35=Feldnamen!$E$4,F35=Feldnamen!$D$6),Feldnamen!$F$6,IF(AND(G35=Feldnamen!$E$5,F35=Feldnamen!$D$3),Feldnamen!$F$3,IF(AND(G35=Feldnamen!$E$5,F35=Feldnamen!$D$4),Feldnamen!$F$4,IF(AND(G35=Feldnamen!$E$5,F35=Feldnamen!$D$5),Feldnamen!$F$5,IF(AND(G35=Feldnamen!$E$5,F35=Feldnamen!$D$6),Feldnamen!$F$6,IF(AND(G35=Feldnamen!$E$6,F35=Feldnamen!$D$3),Feldnamen!$F$4,IF(AND(G35=Feldnamen!$E$6,F35=Feldnamen!$D$4),Feldnamen!$F$4,IF(AND(G35=Feldnamen!$E$6,F35=Feldnamen!$D$5),Feldnamen!$F$5,IF(AND(G35=Feldnamen!$E$6,F35=Feldnamen!$D$6),Feldnamen!$F$6,IF(AND(G35=Feldnamen!$E$7,F35=Feldnamen!$D$3),Feldnamen!$F$5,IF(AND(G35=Feldnamen!$E$7,F35=Feldnamen!$D$4),Feldnamen!$F$5,IF(AND(G35=Feldnamen!$E$7,F35=Feldnamen!$D$5),Feldnamen!$F$6,IF(AND(G35=Feldnamen!$E$7,F35=Feldnamen!$D$6),Feldnamen!$F$6,""))))))))))))))))))))</f>
        <v/>
      </c>
      <c r="I35" s="132">
        <f>IF(AND(D35=Feldnamen!$B$3,H35=Feldnamen!$F$3),MATRICE_SUBV!$B$4,IF(AND(D35=Feldnamen!$B$3,H35=Feldnamen!$F$4),MATRICE_SUBV!$B$5,IF(AND(D35=Feldnamen!$B$3,H35=Feldnamen!$F$5),MATRICE_SUBV!$B$6,IF(AND(D35=Feldnamen!$B$3,H35=Feldnamen!$F$6),MATRICE_SUBV!$B$7,IF(AND(D35=Feldnamen!$B$4,H35=Feldnamen!$F$3),MATRICE_SUBV!$C$4,IF(AND(D35=Feldnamen!$B$4,H35=Feldnamen!$F$4),MATRICE_SUBV!$C$5,IF(AND(D35=Feldnamen!$B$4,H35=Feldnamen!$F$5),MATRICE_SUBV!$C$6,IF(AND(D35=Feldnamen!$B$4,H35=Feldnamen!$F$6),MATRICE_SUBV!$C$7,IF(AND(D35=Feldnamen!$B$5,H35=Feldnamen!$F$3),MATRICE_SUBV!$D$4,IF(AND(D35=Feldnamen!$B$5,H35=Feldnamen!$F$4),MATRICE_SUBV!$D$5,IF(AND(D35=Feldnamen!$B$5,H35=Feldnamen!$F$5),MATRICE_SUBV!$D$6,IF(AND(D35=Feldnamen!$B$5,H35=Feldnamen!$F$6),MATRICE_SUBV!$D$7,IF(AND(D35=Feldnamen!$B$6,H35=Feldnamen!$F$3),MATRICE_SUBV!$E$4,IF(AND(D35=Feldnamen!$B$6,H35=Feldnamen!$F$4),MATRICE_SUBV!$E$5,IF(AND(D35=Feldnamen!$B$6,H35=Feldnamen!$F$5),MATRICE_SUBV!$E$6,IF(AND(D35=Feldnamen!$B$6,H35=Feldnamen!$F$6),MATRICE_SUBV!$E$7,IF(AND(D35=Feldnamen!$B$7,H35=Feldnamen!$F$3),MATRICE_SUBV!$F$4,IF(AND(D35=Feldnamen!$B$7,H35=Feldnamen!$F$4),MATRICE_SUBV!$F$5,IF(AND(D35=Feldnamen!$B$7,H35=Feldnamen!$F$5),MATRICE_SUBV!$F$6,IF(AND(D35=Feldnamen!$B$7,H35=Feldnamen!$F$6),MATRICE_SUBV!$F$7,0))))))))))))))))))))</f>
        <v>0</v>
      </c>
      <c r="J35" s="133">
        <f t="shared" si="0"/>
        <v>0</v>
      </c>
      <c r="K35" s="392"/>
      <c r="L35" s="129">
        <f t="shared" si="1"/>
        <v>0</v>
      </c>
      <c r="M35" s="135">
        <f t="shared" si="2"/>
        <v>0</v>
      </c>
      <c r="N35" s="135">
        <f t="shared" si="3"/>
        <v>0</v>
      </c>
    </row>
    <row r="36" spans="1:14" ht="15" x14ac:dyDescent="0.2">
      <c r="A36" s="122">
        <v>31</v>
      </c>
      <c r="B36" s="390"/>
      <c r="C36" s="129"/>
      <c r="D36" s="123"/>
      <c r="E36" s="123"/>
      <c r="F36" s="386"/>
      <c r="G36" s="386"/>
      <c r="H36" s="123" t="str">
        <f>IF(AND(G36=Feldnamen!$E$3,F36=Feldnamen!$D$3),Feldnamen!$F$3,IF(AND(G36=Feldnamen!$E$3,F36=Feldnamen!$D$4),Feldnamen!$F$3,IF(AND(G36=Feldnamen!$E$3,F36=Feldnamen!$D$5),Feldnamen!$F$4,IF(AND(G36=Feldnamen!$E$3,F36=Feldnamen!$D$6),Feldnamen!$F$5,IF(AND(G36=Feldnamen!$E$4,F36=Feldnamen!$D$3),Feldnamen!$F$3,IF(AND(G36=Feldnamen!$E$4,F36=Feldnamen!$D$4),Feldnamen!$F$4,IF(AND(G36=Feldnamen!$E$4,F36=Feldnamen!$D$5),Feldnamen!$F$5,IF(AND(G36=Feldnamen!$E$4,F36=Feldnamen!$D$6),Feldnamen!$F$6,IF(AND(G36=Feldnamen!$E$5,F36=Feldnamen!$D$3),Feldnamen!$F$3,IF(AND(G36=Feldnamen!$E$5,F36=Feldnamen!$D$4),Feldnamen!$F$4,IF(AND(G36=Feldnamen!$E$5,F36=Feldnamen!$D$5),Feldnamen!$F$5,IF(AND(G36=Feldnamen!$E$5,F36=Feldnamen!$D$6),Feldnamen!$F$6,IF(AND(G36=Feldnamen!$E$6,F36=Feldnamen!$D$3),Feldnamen!$F$4,IF(AND(G36=Feldnamen!$E$6,F36=Feldnamen!$D$4),Feldnamen!$F$4,IF(AND(G36=Feldnamen!$E$6,F36=Feldnamen!$D$5),Feldnamen!$F$5,IF(AND(G36=Feldnamen!$E$6,F36=Feldnamen!$D$6),Feldnamen!$F$6,IF(AND(G36=Feldnamen!$E$7,F36=Feldnamen!$D$3),Feldnamen!$F$5,IF(AND(G36=Feldnamen!$E$7,F36=Feldnamen!$D$4),Feldnamen!$F$5,IF(AND(G36=Feldnamen!$E$7,F36=Feldnamen!$D$5),Feldnamen!$F$6,IF(AND(G36=Feldnamen!$E$7,F36=Feldnamen!$D$6),Feldnamen!$F$6,""))))))))))))))))))))</f>
        <v/>
      </c>
      <c r="I36" s="132">
        <f>IF(AND(D36=Feldnamen!$B$3,H36=Feldnamen!$F$3),MATRICE_SUBV!$B$4,IF(AND(D36=Feldnamen!$B$3,H36=Feldnamen!$F$4),MATRICE_SUBV!$B$5,IF(AND(D36=Feldnamen!$B$3,H36=Feldnamen!$F$5),MATRICE_SUBV!$B$6,IF(AND(D36=Feldnamen!$B$3,H36=Feldnamen!$F$6),MATRICE_SUBV!$B$7,IF(AND(D36=Feldnamen!$B$4,H36=Feldnamen!$F$3),MATRICE_SUBV!$C$4,IF(AND(D36=Feldnamen!$B$4,H36=Feldnamen!$F$4),MATRICE_SUBV!$C$5,IF(AND(D36=Feldnamen!$B$4,H36=Feldnamen!$F$5),MATRICE_SUBV!$C$6,IF(AND(D36=Feldnamen!$B$4,H36=Feldnamen!$F$6),MATRICE_SUBV!$C$7,IF(AND(D36=Feldnamen!$B$5,H36=Feldnamen!$F$3),MATRICE_SUBV!$D$4,IF(AND(D36=Feldnamen!$B$5,H36=Feldnamen!$F$4),MATRICE_SUBV!$D$5,IF(AND(D36=Feldnamen!$B$5,H36=Feldnamen!$F$5),MATRICE_SUBV!$D$6,IF(AND(D36=Feldnamen!$B$5,H36=Feldnamen!$F$6),MATRICE_SUBV!$D$7,IF(AND(D36=Feldnamen!$B$6,H36=Feldnamen!$F$3),MATRICE_SUBV!$E$4,IF(AND(D36=Feldnamen!$B$6,H36=Feldnamen!$F$4),MATRICE_SUBV!$E$5,IF(AND(D36=Feldnamen!$B$6,H36=Feldnamen!$F$5),MATRICE_SUBV!$E$6,IF(AND(D36=Feldnamen!$B$6,H36=Feldnamen!$F$6),MATRICE_SUBV!$E$7,IF(AND(D36=Feldnamen!$B$7,H36=Feldnamen!$F$3),MATRICE_SUBV!$F$4,IF(AND(D36=Feldnamen!$B$7,H36=Feldnamen!$F$4),MATRICE_SUBV!$F$5,IF(AND(D36=Feldnamen!$B$7,H36=Feldnamen!$F$5),MATRICE_SUBV!$F$6,IF(AND(D36=Feldnamen!$B$7,H36=Feldnamen!$F$6),MATRICE_SUBV!$F$7,0))))))))))))))))))))</f>
        <v>0</v>
      </c>
      <c r="J36" s="133">
        <f t="shared" si="0"/>
        <v>0</v>
      </c>
      <c r="K36" s="392"/>
      <c r="L36" s="129">
        <f t="shared" si="1"/>
        <v>0</v>
      </c>
      <c r="M36" s="135">
        <f t="shared" si="2"/>
        <v>0</v>
      </c>
      <c r="N36" s="135">
        <f t="shared" si="3"/>
        <v>0</v>
      </c>
    </row>
    <row r="37" spans="1:14" ht="15" x14ac:dyDescent="0.2">
      <c r="A37" s="122">
        <v>32</v>
      </c>
      <c r="B37" s="390"/>
      <c r="C37" s="129"/>
      <c r="D37" s="123"/>
      <c r="E37" s="123"/>
      <c r="F37" s="386"/>
      <c r="G37" s="386"/>
      <c r="H37" s="123" t="str">
        <f>IF(AND(G37=Feldnamen!$E$3,F37=Feldnamen!$D$3),Feldnamen!$F$3,IF(AND(G37=Feldnamen!$E$3,F37=Feldnamen!$D$4),Feldnamen!$F$3,IF(AND(G37=Feldnamen!$E$3,F37=Feldnamen!$D$5),Feldnamen!$F$4,IF(AND(G37=Feldnamen!$E$3,F37=Feldnamen!$D$6),Feldnamen!$F$5,IF(AND(G37=Feldnamen!$E$4,F37=Feldnamen!$D$3),Feldnamen!$F$3,IF(AND(G37=Feldnamen!$E$4,F37=Feldnamen!$D$4),Feldnamen!$F$4,IF(AND(G37=Feldnamen!$E$4,F37=Feldnamen!$D$5),Feldnamen!$F$5,IF(AND(G37=Feldnamen!$E$4,F37=Feldnamen!$D$6),Feldnamen!$F$6,IF(AND(G37=Feldnamen!$E$5,F37=Feldnamen!$D$3),Feldnamen!$F$3,IF(AND(G37=Feldnamen!$E$5,F37=Feldnamen!$D$4),Feldnamen!$F$4,IF(AND(G37=Feldnamen!$E$5,F37=Feldnamen!$D$5),Feldnamen!$F$5,IF(AND(G37=Feldnamen!$E$5,F37=Feldnamen!$D$6),Feldnamen!$F$6,IF(AND(G37=Feldnamen!$E$6,F37=Feldnamen!$D$3),Feldnamen!$F$4,IF(AND(G37=Feldnamen!$E$6,F37=Feldnamen!$D$4),Feldnamen!$F$4,IF(AND(G37=Feldnamen!$E$6,F37=Feldnamen!$D$5),Feldnamen!$F$5,IF(AND(G37=Feldnamen!$E$6,F37=Feldnamen!$D$6),Feldnamen!$F$6,IF(AND(G37=Feldnamen!$E$7,F37=Feldnamen!$D$3),Feldnamen!$F$5,IF(AND(G37=Feldnamen!$E$7,F37=Feldnamen!$D$4),Feldnamen!$F$5,IF(AND(G37=Feldnamen!$E$7,F37=Feldnamen!$D$5),Feldnamen!$F$6,IF(AND(G37=Feldnamen!$E$7,F37=Feldnamen!$D$6),Feldnamen!$F$6,""))))))))))))))))))))</f>
        <v/>
      </c>
      <c r="I37" s="132">
        <f>IF(AND(D37=Feldnamen!$B$3,H37=Feldnamen!$F$3),MATRICE_SUBV!$B$4,IF(AND(D37=Feldnamen!$B$3,H37=Feldnamen!$F$4),MATRICE_SUBV!$B$5,IF(AND(D37=Feldnamen!$B$3,H37=Feldnamen!$F$5),MATRICE_SUBV!$B$6,IF(AND(D37=Feldnamen!$B$3,H37=Feldnamen!$F$6),MATRICE_SUBV!$B$7,IF(AND(D37=Feldnamen!$B$4,H37=Feldnamen!$F$3),MATRICE_SUBV!$C$4,IF(AND(D37=Feldnamen!$B$4,H37=Feldnamen!$F$4),MATRICE_SUBV!$C$5,IF(AND(D37=Feldnamen!$B$4,H37=Feldnamen!$F$5),MATRICE_SUBV!$C$6,IF(AND(D37=Feldnamen!$B$4,H37=Feldnamen!$F$6),MATRICE_SUBV!$C$7,IF(AND(D37=Feldnamen!$B$5,H37=Feldnamen!$F$3),MATRICE_SUBV!$D$4,IF(AND(D37=Feldnamen!$B$5,H37=Feldnamen!$F$4),MATRICE_SUBV!$D$5,IF(AND(D37=Feldnamen!$B$5,H37=Feldnamen!$F$5),MATRICE_SUBV!$D$6,IF(AND(D37=Feldnamen!$B$5,H37=Feldnamen!$F$6),MATRICE_SUBV!$D$7,IF(AND(D37=Feldnamen!$B$6,H37=Feldnamen!$F$3),MATRICE_SUBV!$E$4,IF(AND(D37=Feldnamen!$B$6,H37=Feldnamen!$F$4),MATRICE_SUBV!$E$5,IF(AND(D37=Feldnamen!$B$6,H37=Feldnamen!$F$5),MATRICE_SUBV!$E$6,IF(AND(D37=Feldnamen!$B$6,H37=Feldnamen!$F$6),MATRICE_SUBV!$E$7,IF(AND(D37=Feldnamen!$B$7,H37=Feldnamen!$F$3),MATRICE_SUBV!$F$4,IF(AND(D37=Feldnamen!$B$7,H37=Feldnamen!$F$4),MATRICE_SUBV!$F$5,IF(AND(D37=Feldnamen!$B$7,H37=Feldnamen!$F$5),MATRICE_SUBV!$F$6,IF(AND(D37=Feldnamen!$B$7,H37=Feldnamen!$F$6),MATRICE_SUBV!$F$7,0))))))))))))))))))))</f>
        <v>0</v>
      </c>
      <c r="J37" s="133">
        <f t="shared" si="0"/>
        <v>0</v>
      </c>
      <c r="K37" s="392"/>
      <c r="L37" s="129">
        <f t="shared" si="1"/>
        <v>0</v>
      </c>
      <c r="M37" s="135">
        <f t="shared" si="2"/>
        <v>0</v>
      </c>
      <c r="N37" s="135">
        <f t="shared" si="3"/>
        <v>0</v>
      </c>
    </row>
    <row r="38" spans="1:14" ht="15" x14ac:dyDescent="0.2">
      <c r="A38" s="122">
        <v>33</v>
      </c>
      <c r="B38" s="390"/>
      <c r="C38" s="129"/>
      <c r="D38" s="123"/>
      <c r="E38" s="123"/>
      <c r="F38" s="386"/>
      <c r="G38" s="386"/>
      <c r="H38" s="123" t="str">
        <f>IF(AND(G38=Feldnamen!$E$3,F38=Feldnamen!$D$3),Feldnamen!$F$3,IF(AND(G38=Feldnamen!$E$3,F38=Feldnamen!$D$4),Feldnamen!$F$3,IF(AND(G38=Feldnamen!$E$3,F38=Feldnamen!$D$5),Feldnamen!$F$4,IF(AND(G38=Feldnamen!$E$3,F38=Feldnamen!$D$6),Feldnamen!$F$5,IF(AND(G38=Feldnamen!$E$4,F38=Feldnamen!$D$3),Feldnamen!$F$3,IF(AND(G38=Feldnamen!$E$4,F38=Feldnamen!$D$4),Feldnamen!$F$4,IF(AND(G38=Feldnamen!$E$4,F38=Feldnamen!$D$5),Feldnamen!$F$5,IF(AND(G38=Feldnamen!$E$4,F38=Feldnamen!$D$6),Feldnamen!$F$6,IF(AND(G38=Feldnamen!$E$5,F38=Feldnamen!$D$3),Feldnamen!$F$3,IF(AND(G38=Feldnamen!$E$5,F38=Feldnamen!$D$4),Feldnamen!$F$4,IF(AND(G38=Feldnamen!$E$5,F38=Feldnamen!$D$5),Feldnamen!$F$5,IF(AND(G38=Feldnamen!$E$5,F38=Feldnamen!$D$6),Feldnamen!$F$6,IF(AND(G38=Feldnamen!$E$6,F38=Feldnamen!$D$3),Feldnamen!$F$4,IF(AND(G38=Feldnamen!$E$6,F38=Feldnamen!$D$4),Feldnamen!$F$4,IF(AND(G38=Feldnamen!$E$6,F38=Feldnamen!$D$5),Feldnamen!$F$5,IF(AND(G38=Feldnamen!$E$6,F38=Feldnamen!$D$6),Feldnamen!$F$6,IF(AND(G38=Feldnamen!$E$7,F38=Feldnamen!$D$3),Feldnamen!$F$5,IF(AND(G38=Feldnamen!$E$7,F38=Feldnamen!$D$4),Feldnamen!$F$5,IF(AND(G38=Feldnamen!$E$7,F38=Feldnamen!$D$5),Feldnamen!$F$6,IF(AND(G38=Feldnamen!$E$7,F38=Feldnamen!$D$6),Feldnamen!$F$6,""))))))))))))))))))))</f>
        <v/>
      </c>
      <c r="I38" s="132">
        <f>IF(AND(D38=Feldnamen!$B$3,H38=Feldnamen!$F$3),MATRICE_SUBV!$B$4,IF(AND(D38=Feldnamen!$B$3,H38=Feldnamen!$F$4),MATRICE_SUBV!$B$5,IF(AND(D38=Feldnamen!$B$3,H38=Feldnamen!$F$5),MATRICE_SUBV!$B$6,IF(AND(D38=Feldnamen!$B$3,H38=Feldnamen!$F$6),MATRICE_SUBV!$B$7,IF(AND(D38=Feldnamen!$B$4,H38=Feldnamen!$F$3),MATRICE_SUBV!$C$4,IF(AND(D38=Feldnamen!$B$4,H38=Feldnamen!$F$4),MATRICE_SUBV!$C$5,IF(AND(D38=Feldnamen!$B$4,H38=Feldnamen!$F$5),MATRICE_SUBV!$C$6,IF(AND(D38=Feldnamen!$B$4,H38=Feldnamen!$F$6),MATRICE_SUBV!$C$7,IF(AND(D38=Feldnamen!$B$5,H38=Feldnamen!$F$3),MATRICE_SUBV!$D$4,IF(AND(D38=Feldnamen!$B$5,H38=Feldnamen!$F$4),MATRICE_SUBV!$D$5,IF(AND(D38=Feldnamen!$B$5,H38=Feldnamen!$F$5),MATRICE_SUBV!$D$6,IF(AND(D38=Feldnamen!$B$5,H38=Feldnamen!$F$6),MATRICE_SUBV!$D$7,IF(AND(D38=Feldnamen!$B$6,H38=Feldnamen!$F$3),MATRICE_SUBV!$E$4,IF(AND(D38=Feldnamen!$B$6,H38=Feldnamen!$F$4),MATRICE_SUBV!$E$5,IF(AND(D38=Feldnamen!$B$6,H38=Feldnamen!$F$5),MATRICE_SUBV!$E$6,IF(AND(D38=Feldnamen!$B$6,H38=Feldnamen!$F$6),MATRICE_SUBV!$E$7,IF(AND(D38=Feldnamen!$B$7,H38=Feldnamen!$F$3),MATRICE_SUBV!$F$4,IF(AND(D38=Feldnamen!$B$7,H38=Feldnamen!$F$4),MATRICE_SUBV!$F$5,IF(AND(D38=Feldnamen!$B$7,H38=Feldnamen!$F$5),MATRICE_SUBV!$F$6,IF(AND(D38=Feldnamen!$B$7,H38=Feldnamen!$F$6),MATRICE_SUBV!$F$7,0))))))))))))))))))))</f>
        <v>0</v>
      </c>
      <c r="J38" s="133">
        <f t="shared" si="0"/>
        <v>0</v>
      </c>
      <c r="K38" s="392"/>
      <c r="L38" s="129">
        <f t="shared" si="1"/>
        <v>0</v>
      </c>
      <c r="M38" s="135">
        <f t="shared" si="2"/>
        <v>0</v>
      </c>
      <c r="N38" s="135">
        <f t="shared" si="3"/>
        <v>0</v>
      </c>
    </row>
    <row r="39" spans="1:14" ht="15" x14ac:dyDescent="0.2">
      <c r="A39" s="122">
        <v>34</v>
      </c>
      <c r="B39" s="390"/>
      <c r="C39" s="129"/>
      <c r="D39" s="123"/>
      <c r="E39" s="123"/>
      <c r="F39" s="386"/>
      <c r="G39" s="386"/>
      <c r="H39" s="123" t="str">
        <f>IF(AND(G39=Feldnamen!$E$3,F39=Feldnamen!$D$3),Feldnamen!$F$3,IF(AND(G39=Feldnamen!$E$3,F39=Feldnamen!$D$4),Feldnamen!$F$3,IF(AND(G39=Feldnamen!$E$3,F39=Feldnamen!$D$5),Feldnamen!$F$4,IF(AND(G39=Feldnamen!$E$3,F39=Feldnamen!$D$6),Feldnamen!$F$5,IF(AND(G39=Feldnamen!$E$4,F39=Feldnamen!$D$3),Feldnamen!$F$3,IF(AND(G39=Feldnamen!$E$4,F39=Feldnamen!$D$4),Feldnamen!$F$4,IF(AND(G39=Feldnamen!$E$4,F39=Feldnamen!$D$5),Feldnamen!$F$5,IF(AND(G39=Feldnamen!$E$4,F39=Feldnamen!$D$6),Feldnamen!$F$6,IF(AND(G39=Feldnamen!$E$5,F39=Feldnamen!$D$3),Feldnamen!$F$3,IF(AND(G39=Feldnamen!$E$5,F39=Feldnamen!$D$4),Feldnamen!$F$4,IF(AND(G39=Feldnamen!$E$5,F39=Feldnamen!$D$5),Feldnamen!$F$5,IF(AND(G39=Feldnamen!$E$5,F39=Feldnamen!$D$6),Feldnamen!$F$6,IF(AND(G39=Feldnamen!$E$6,F39=Feldnamen!$D$3),Feldnamen!$F$4,IF(AND(G39=Feldnamen!$E$6,F39=Feldnamen!$D$4),Feldnamen!$F$4,IF(AND(G39=Feldnamen!$E$6,F39=Feldnamen!$D$5),Feldnamen!$F$5,IF(AND(G39=Feldnamen!$E$6,F39=Feldnamen!$D$6),Feldnamen!$F$6,IF(AND(G39=Feldnamen!$E$7,F39=Feldnamen!$D$3),Feldnamen!$F$5,IF(AND(G39=Feldnamen!$E$7,F39=Feldnamen!$D$4),Feldnamen!$F$5,IF(AND(G39=Feldnamen!$E$7,F39=Feldnamen!$D$5),Feldnamen!$F$6,IF(AND(G39=Feldnamen!$E$7,F39=Feldnamen!$D$6),Feldnamen!$F$6,""))))))))))))))))))))</f>
        <v/>
      </c>
      <c r="I39" s="132">
        <f>IF(AND(D39=Feldnamen!$B$3,H39=Feldnamen!$F$3),MATRICE_SUBV!$B$4,IF(AND(D39=Feldnamen!$B$3,H39=Feldnamen!$F$4),MATRICE_SUBV!$B$5,IF(AND(D39=Feldnamen!$B$3,H39=Feldnamen!$F$5),MATRICE_SUBV!$B$6,IF(AND(D39=Feldnamen!$B$3,H39=Feldnamen!$F$6),MATRICE_SUBV!$B$7,IF(AND(D39=Feldnamen!$B$4,H39=Feldnamen!$F$3),MATRICE_SUBV!$C$4,IF(AND(D39=Feldnamen!$B$4,H39=Feldnamen!$F$4),MATRICE_SUBV!$C$5,IF(AND(D39=Feldnamen!$B$4,H39=Feldnamen!$F$5),MATRICE_SUBV!$C$6,IF(AND(D39=Feldnamen!$B$4,H39=Feldnamen!$F$6),MATRICE_SUBV!$C$7,IF(AND(D39=Feldnamen!$B$5,H39=Feldnamen!$F$3),MATRICE_SUBV!$D$4,IF(AND(D39=Feldnamen!$B$5,H39=Feldnamen!$F$4),MATRICE_SUBV!$D$5,IF(AND(D39=Feldnamen!$B$5,H39=Feldnamen!$F$5),MATRICE_SUBV!$D$6,IF(AND(D39=Feldnamen!$B$5,H39=Feldnamen!$F$6),MATRICE_SUBV!$D$7,IF(AND(D39=Feldnamen!$B$6,H39=Feldnamen!$F$3),MATRICE_SUBV!$E$4,IF(AND(D39=Feldnamen!$B$6,H39=Feldnamen!$F$4),MATRICE_SUBV!$E$5,IF(AND(D39=Feldnamen!$B$6,H39=Feldnamen!$F$5),MATRICE_SUBV!$E$6,IF(AND(D39=Feldnamen!$B$6,H39=Feldnamen!$F$6),MATRICE_SUBV!$E$7,IF(AND(D39=Feldnamen!$B$7,H39=Feldnamen!$F$3),MATRICE_SUBV!$F$4,IF(AND(D39=Feldnamen!$B$7,H39=Feldnamen!$F$4),MATRICE_SUBV!$F$5,IF(AND(D39=Feldnamen!$B$7,H39=Feldnamen!$F$5),MATRICE_SUBV!$F$6,IF(AND(D39=Feldnamen!$B$7,H39=Feldnamen!$F$6),MATRICE_SUBV!$F$7,0))))))))))))))))))))</f>
        <v>0</v>
      </c>
      <c r="J39" s="133">
        <f t="shared" si="0"/>
        <v>0</v>
      </c>
      <c r="K39" s="392"/>
      <c r="L39" s="129">
        <f t="shared" si="1"/>
        <v>0</v>
      </c>
      <c r="M39" s="135">
        <f t="shared" si="2"/>
        <v>0</v>
      </c>
      <c r="N39" s="135">
        <f t="shared" si="3"/>
        <v>0</v>
      </c>
    </row>
    <row r="40" spans="1:14" ht="15" x14ac:dyDescent="0.2">
      <c r="A40" s="122">
        <v>35</v>
      </c>
      <c r="B40" s="390"/>
      <c r="C40" s="129"/>
      <c r="D40" s="123"/>
      <c r="E40" s="123"/>
      <c r="F40" s="386"/>
      <c r="G40" s="386"/>
      <c r="H40" s="123" t="str">
        <f>IF(AND(G40=Feldnamen!$E$3,F40=Feldnamen!$D$3),Feldnamen!$F$3,IF(AND(G40=Feldnamen!$E$3,F40=Feldnamen!$D$4),Feldnamen!$F$3,IF(AND(G40=Feldnamen!$E$3,F40=Feldnamen!$D$5),Feldnamen!$F$4,IF(AND(G40=Feldnamen!$E$3,F40=Feldnamen!$D$6),Feldnamen!$F$5,IF(AND(G40=Feldnamen!$E$4,F40=Feldnamen!$D$3),Feldnamen!$F$3,IF(AND(G40=Feldnamen!$E$4,F40=Feldnamen!$D$4),Feldnamen!$F$4,IF(AND(G40=Feldnamen!$E$4,F40=Feldnamen!$D$5),Feldnamen!$F$5,IF(AND(G40=Feldnamen!$E$4,F40=Feldnamen!$D$6),Feldnamen!$F$6,IF(AND(G40=Feldnamen!$E$5,F40=Feldnamen!$D$3),Feldnamen!$F$3,IF(AND(G40=Feldnamen!$E$5,F40=Feldnamen!$D$4),Feldnamen!$F$4,IF(AND(G40=Feldnamen!$E$5,F40=Feldnamen!$D$5),Feldnamen!$F$5,IF(AND(G40=Feldnamen!$E$5,F40=Feldnamen!$D$6),Feldnamen!$F$6,IF(AND(G40=Feldnamen!$E$6,F40=Feldnamen!$D$3),Feldnamen!$F$4,IF(AND(G40=Feldnamen!$E$6,F40=Feldnamen!$D$4),Feldnamen!$F$4,IF(AND(G40=Feldnamen!$E$6,F40=Feldnamen!$D$5),Feldnamen!$F$5,IF(AND(G40=Feldnamen!$E$6,F40=Feldnamen!$D$6),Feldnamen!$F$6,IF(AND(G40=Feldnamen!$E$7,F40=Feldnamen!$D$3),Feldnamen!$F$5,IF(AND(G40=Feldnamen!$E$7,F40=Feldnamen!$D$4),Feldnamen!$F$5,IF(AND(G40=Feldnamen!$E$7,F40=Feldnamen!$D$5),Feldnamen!$F$6,IF(AND(G40=Feldnamen!$E$7,F40=Feldnamen!$D$6),Feldnamen!$F$6,""))))))))))))))))))))</f>
        <v/>
      </c>
      <c r="I40" s="132">
        <f>IF(AND(D40=Feldnamen!$B$3,H40=Feldnamen!$F$3),MATRICE_SUBV!$B$4,IF(AND(D40=Feldnamen!$B$3,H40=Feldnamen!$F$4),MATRICE_SUBV!$B$5,IF(AND(D40=Feldnamen!$B$3,H40=Feldnamen!$F$5),MATRICE_SUBV!$B$6,IF(AND(D40=Feldnamen!$B$3,H40=Feldnamen!$F$6),MATRICE_SUBV!$B$7,IF(AND(D40=Feldnamen!$B$4,H40=Feldnamen!$F$3),MATRICE_SUBV!$C$4,IF(AND(D40=Feldnamen!$B$4,H40=Feldnamen!$F$4),MATRICE_SUBV!$C$5,IF(AND(D40=Feldnamen!$B$4,H40=Feldnamen!$F$5),MATRICE_SUBV!$C$6,IF(AND(D40=Feldnamen!$B$4,H40=Feldnamen!$F$6),MATRICE_SUBV!$C$7,IF(AND(D40=Feldnamen!$B$5,H40=Feldnamen!$F$3),MATRICE_SUBV!$D$4,IF(AND(D40=Feldnamen!$B$5,H40=Feldnamen!$F$4),MATRICE_SUBV!$D$5,IF(AND(D40=Feldnamen!$B$5,H40=Feldnamen!$F$5),MATRICE_SUBV!$D$6,IF(AND(D40=Feldnamen!$B$5,H40=Feldnamen!$F$6),MATRICE_SUBV!$D$7,IF(AND(D40=Feldnamen!$B$6,H40=Feldnamen!$F$3),MATRICE_SUBV!$E$4,IF(AND(D40=Feldnamen!$B$6,H40=Feldnamen!$F$4),MATRICE_SUBV!$E$5,IF(AND(D40=Feldnamen!$B$6,H40=Feldnamen!$F$5),MATRICE_SUBV!$E$6,IF(AND(D40=Feldnamen!$B$6,H40=Feldnamen!$F$6),MATRICE_SUBV!$E$7,IF(AND(D40=Feldnamen!$B$7,H40=Feldnamen!$F$3),MATRICE_SUBV!$F$4,IF(AND(D40=Feldnamen!$B$7,H40=Feldnamen!$F$4),MATRICE_SUBV!$F$5,IF(AND(D40=Feldnamen!$B$7,H40=Feldnamen!$F$5),MATRICE_SUBV!$F$6,IF(AND(D40=Feldnamen!$B$7,H40=Feldnamen!$F$6),MATRICE_SUBV!$F$7,0))))))))))))))))))))</f>
        <v>0</v>
      </c>
      <c r="J40" s="133">
        <f t="shared" si="0"/>
        <v>0</v>
      </c>
      <c r="K40" s="392"/>
      <c r="L40" s="129">
        <f t="shared" si="1"/>
        <v>0</v>
      </c>
      <c r="M40" s="135">
        <f t="shared" si="2"/>
        <v>0</v>
      </c>
      <c r="N40" s="135">
        <f t="shared" si="3"/>
        <v>0</v>
      </c>
    </row>
    <row r="41" spans="1:14" ht="15" x14ac:dyDescent="0.2">
      <c r="A41" s="122">
        <v>36</v>
      </c>
      <c r="B41" s="390"/>
      <c r="C41" s="129"/>
      <c r="D41" s="123"/>
      <c r="E41" s="123"/>
      <c r="F41" s="386"/>
      <c r="G41" s="386"/>
      <c r="H41" s="123" t="str">
        <f>IF(AND(G41=Feldnamen!$E$3,F41=Feldnamen!$D$3),Feldnamen!$F$3,IF(AND(G41=Feldnamen!$E$3,F41=Feldnamen!$D$4),Feldnamen!$F$3,IF(AND(G41=Feldnamen!$E$3,F41=Feldnamen!$D$5),Feldnamen!$F$4,IF(AND(G41=Feldnamen!$E$3,F41=Feldnamen!$D$6),Feldnamen!$F$5,IF(AND(G41=Feldnamen!$E$4,F41=Feldnamen!$D$3),Feldnamen!$F$3,IF(AND(G41=Feldnamen!$E$4,F41=Feldnamen!$D$4),Feldnamen!$F$4,IF(AND(G41=Feldnamen!$E$4,F41=Feldnamen!$D$5),Feldnamen!$F$5,IF(AND(G41=Feldnamen!$E$4,F41=Feldnamen!$D$6),Feldnamen!$F$6,IF(AND(G41=Feldnamen!$E$5,F41=Feldnamen!$D$3),Feldnamen!$F$3,IF(AND(G41=Feldnamen!$E$5,F41=Feldnamen!$D$4),Feldnamen!$F$4,IF(AND(G41=Feldnamen!$E$5,F41=Feldnamen!$D$5),Feldnamen!$F$5,IF(AND(G41=Feldnamen!$E$5,F41=Feldnamen!$D$6),Feldnamen!$F$6,IF(AND(G41=Feldnamen!$E$6,F41=Feldnamen!$D$3),Feldnamen!$F$4,IF(AND(G41=Feldnamen!$E$6,F41=Feldnamen!$D$4),Feldnamen!$F$4,IF(AND(G41=Feldnamen!$E$6,F41=Feldnamen!$D$5),Feldnamen!$F$5,IF(AND(G41=Feldnamen!$E$6,F41=Feldnamen!$D$6),Feldnamen!$F$6,IF(AND(G41=Feldnamen!$E$7,F41=Feldnamen!$D$3),Feldnamen!$F$5,IF(AND(G41=Feldnamen!$E$7,F41=Feldnamen!$D$4),Feldnamen!$F$5,IF(AND(G41=Feldnamen!$E$7,F41=Feldnamen!$D$5),Feldnamen!$F$6,IF(AND(G41=Feldnamen!$E$7,F41=Feldnamen!$D$6),Feldnamen!$F$6,""))))))))))))))))))))</f>
        <v/>
      </c>
      <c r="I41" s="132">
        <f>IF(AND(D41=Feldnamen!$B$3,H41=Feldnamen!$F$3),MATRICE_SUBV!$B$4,IF(AND(D41=Feldnamen!$B$3,H41=Feldnamen!$F$4),MATRICE_SUBV!$B$5,IF(AND(D41=Feldnamen!$B$3,H41=Feldnamen!$F$5),MATRICE_SUBV!$B$6,IF(AND(D41=Feldnamen!$B$3,H41=Feldnamen!$F$6),MATRICE_SUBV!$B$7,IF(AND(D41=Feldnamen!$B$4,H41=Feldnamen!$F$3),MATRICE_SUBV!$C$4,IF(AND(D41=Feldnamen!$B$4,H41=Feldnamen!$F$4),MATRICE_SUBV!$C$5,IF(AND(D41=Feldnamen!$B$4,H41=Feldnamen!$F$5),MATRICE_SUBV!$C$6,IF(AND(D41=Feldnamen!$B$4,H41=Feldnamen!$F$6),MATRICE_SUBV!$C$7,IF(AND(D41=Feldnamen!$B$5,H41=Feldnamen!$F$3),MATRICE_SUBV!$D$4,IF(AND(D41=Feldnamen!$B$5,H41=Feldnamen!$F$4),MATRICE_SUBV!$D$5,IF(AND(D41=Feldnamen!$B$5,H41=Feldnamen!$F$5),MATRICE_SUBV!$D$6,IF(AND(D41=Feldnamen!$B$5,H41=Feldnamen!$F$6),MATRICE_SUBV!$D$7,IF(AND(D41=Feldnamen!$B$6,H41=Feldnamen!$F$3),MATRICE_SUBV!$E$4,IF(AND(D41=Feldnamen!$B$6,H41=Feldnamen!$F$4),MATRICE_SUBV!$E$5,IF(AND(D41=Feldnamen!$B$6,H41=Feldnamen!$F$5),MATRICE_SUBV!$E$6,IF(AND(D41=Feldnamen!$B$6,H41=Feldnamen!$F$6),MATRICE_SUBV!$E$7,IF(AND(D41=Feldnamen!$B$7,H41=Feldnamen!$F$3),MATRICE_SUBV!$F$4,IF(AND(D41=Feldnamen!$B$7,H41=Feldnamen!$F$4),MATRICE_SUBV!$F$5,IF(AND(D41=Feldnamen!$B$7,H41=Feldnamen!$F$5),MATRICE_SUBV!$F$6,IF(AND(D41=Feldnamen!$B$7,H41=Feldnamen!$F$6),MATRICE_SUBV!$F$7,0))))))))))))))))))))</f>
        <v>0</v>
      </c>
      <c r="J41" s="133">
        <f t="shared" si="0"/>
        <v>0</v>
      </c>
      <c r="K41" s="392"/>
      <c r="L41" s="129">
        <f t="shared" si="1"/>
        <v>0</v>
      </c>
      <c r="M41" s="135">
        <f t="shared" si="2"/>
        <v>0</v>
      </c>
      <c r="N41" s="135">
        <f t="shared" si="3"/>
        <v>0</v>
      </c>
    </row>
    <row r="42" spans="1:14" ht="15" x14ac:dyDescent="0.2">
      <c r="A42" s="122">
        <v>37</v>
      </c>
      <c r="B42" s="390"/>
      <c r="C42" s="129"/>
      <c r="D42" s="123"/>
      <c r="E42" s="123"/>
      <c r="F42" s="386"/>
      <c r="G42" s="386"/>
      <c r="H42" s="123" t="str">
        <f>IF(AND(G42=Feldnamen!$E$3,F42=Feldnamen!$D$3),Feldnamen!$F$3,IF(AND(G42=Feldnamen!$E$3,F42=Feldnamen!$D$4),Feldnamen!$F$3,IF(AND(G42=Feldnamen!$E$3,F42=Feldnamen!$D$5),Feldnamen!$F$4,IF(AND(G42=Feldnamen!$E$3,F42=Feldnamen!$D$6),Feldnamen!$F$5,IF(AND(G42=Feldnamen!$E$4,F42=Feldnamen!$D$3),Feldnamen!$F$3,IF(AND(G42=Feldnamen!$E$4,F42=Feldnamen!$D$4),Feldnamen!$F$4,IF(AND(G42=Feldnamen!$E$4,F42=Feldnamen!$D$5),Feldnamen!$F$5,IF(AND(G42=Feldnamen!$E$4,F42=Feldnamen!$D$6),Feldnamen!$F$6,IF(AND(G42=Feldnamen!$E$5,F42=Feldnamen!$D$3),Feldnamen!$F$3,IF(AND(G42=Feldnamen!$E$5,F42=Feldnamen!$D$4),Feldnamen!$F$4,IF(AND(G42=Feldnamen!$E$5,F42=Feldnamen!$D$5),Feldnamen!$F$5,IF(AND(G42=Feldnamen!$E$5,F42=Feldnamen!$D$6),Feldnamen!$F$6,IF(AND(G42=Feldnamen!$E$6,F42=Feldnamen!$D$3),Feldnamen!$F$4,IF(AND(G42=Feldnamen!$E$6,F42=Feldnamen!$D$4),Feldnamen!$F$4,IF(AND(G42=Feldnamen!$E$6,F42=Feldnamen!$D$5),Feldnamen!$F$5,IF(AND(G42=Feldnamen!$E$6,F42=Feldnamen!$D$6),Feldnamen!$F$6,IF(AND(G42=Feldnamen!$E$7,F42=Feldnamen!$D$3),Feldnamen!$F$5,IF(AND(G42=Feldnamen!$E$7,F42=Feldnamen!$D$4),Feldnamen!$F$5,IF(AND(G42=Feldnamen!$E$7,F42=Feldnamen!$D$5),Feldnamen!$F$6,IF(AND(G42=Feldnamen!$E$7,F42=Feldnamen!$D$6),Feldnamen!$F$6,""))))))))))))))))))))</f>
        <v/>
      </c>
      <c r="I42" s="132">
        <f>IF(AND(D42=Feldnamen!$B$3,H42=Feldnamen!$F$3),MATRICE_SUBV!$B$4,IF(AND(D42=Feldnamen!$B$3,H42=Feldnamen!$F$4),MATRICE_SUBV!$B$5,IF(AND(D42=Feldnamen!$B$3,H42=Feldnamen!$F$5),MATRICE_SUBV!$B$6,IF(AND(D42=Feldnamen!$B$3,H42=Feldnamen!$F$6),MATRICE_SUBV!$B$7,IF(AND(D42=Feldnamen!$B$4,H42=Feldnamen!$F$3),MATRICE_SUBV!$C$4,IF(AND(D42=Feldnamen!$B$4,H42=Feldnamen!$F$4),MATRICE_SUBV!$C$5,IF(AND(D42=Feldnamen!$B$4,H42=Feldnamen!$F$5),MATRICE_SUBV!$C$6,IF(AND(D42=Feldnamen!$B$4,H42=Feldnamen!$F$6),MATRICE_SUBV!$C$7,IF(AND(D42=Feldnamen!$B$5,H42=Feldnamen!$F$3),MATRICE_SUBV!$D$4,IF(AND(D42=Feldnamen!$B$5,H42=Feldnamen!$F$4),MATRICE_SUBV!$D$5,IF(AND(D42=Feldnamen!$B$5,H42=Feldnamen!$F$5),MATRICE_SUBV!$D$6,IF(AND(D42=Feldnamen!$B$5,H42=Feldnamen!$F$6),MATRICE_SUBV!$D$7,IF(AND(D42=Feldnamen!$B$6,H42=Feldnamen!$F$3),MATRICE_SUBV!$E$4,IF(AND(D42=Feldnamen!$B$6,H42=Feldnamen!$F$4),MATRICE_SUBV!$E$5,IF(AND(D42=Feldnamen!$B$6,H42=Feldnamen!$F$5),MATRICE_SUBV!$E$6,IF(AND(D42=Feldnamen!$B$6,H42=Feldnamen!$F$6),MATRICE_SUBV!$E$7,IF(AND(D42=Feldnamen!$B$7,H42=Feldnamen!$F$3),MATRICE_SUBV!$F$4,IF(AND(D42=Feldnamen!$B$7,H42=Feldnamen!$F$4),MATRICE_SUBV!$F$5,IF(AND(D42=Feldnamen!$B$7,H42=Feldnamen!$F$5),MATRICE_SUBV!$F$6,IF(AND(D42=Feldnamen!$B$7,H42=Feldnamen!$F$6),MATRICE_SUBV!$F$7,0))))))))))))))))))))</f>
        <v>0</v>
      </c>
      <c r="J42" s="133">
        <f t="shared" si="0"/>
        <v>0</v>
      </c>
      <c r="K42" s="392"/>
      <c r="L42" s="129">
        <f t="shared" si="1"/>
        <v>0</v>
      </c>
      <c r="M42" s="135">
        <f t="shared" si="2"/>
        <v>0</v>
      </c>
      <c r="N42" s="135">
        <f t="shared" si="3"/>
        <v>0</v>
      </c>
    </row>
    <row r="43" spans="1:14" ht="15" x14ac:dyDescent="0.2">
      <c r="A43" s="122">
        <v>38</v>
      </c>
      <c r="B43" s="390"/>
      <c r="C43" s="129"/>
      <c r="D43" s="123"/>
      <c r="E43" s="123"/>
      <c r="F43" s="386"/>
      <c r="G43" s="386"/>
      <c r="H43" s="123" t="str">
        <f>IF(AND(G43=Feldnamen!$E$3,F43=Feldnamen!$D$3),Feldnamen!$F$3,IF(AND(G43=Feldnamen!$E$3,F43=Feldnamen!$D$4),Feldnamen!$F$3,IF(AND(G43=Feldnamen!$E$3,F43=Feldnamen!$D$5),Feldnamen!$F$4,IF(AND(G43=Feldnamen!$E$3,F43=Feldnamen!$D$6),Feldnamen!$F$5,IF(AND(G43=Feldnamen!$E$4,F43=Feldnamen!$D$3),Feldnamen!$F$3,IF(AND(G43=Feldnamen!$E$4,F43=Feldnamen!$D$4),Feldnamen!$F$4,IF(AND(G43=Feldnamen!$E$4,F43=Feldnamen!$D$5),Feldnamen!$F$5,IF(AND(G43=Feldnamen!$E$4,F43=Feldnamen!$D$6),Feldnamen!$F$6,IF(AND(G43=Feldnamen!$E$5,F43=Feldnamen!$D$3),Feldnamen!$F$3,IF(AND(G43=Feldnamen!$E$5,F43=Feldnamen!$D$4),Feldnamen!$F$4,IF(AND(G43=Feldnamen!$E$5,F43=Feldnamen!$D$5),Feldnamen!$F$5,IF(AND(G43=Feldnamen!$E$5,F43=Feldnamen!$D$6),Feldnamen!$F$6,IF(AND(G43=Feldnamen!$E$6,F43=Feldnamen!$D$3),Feldnamen!$F$4,IF(AND(G43=Feldnamen!$E$6,F43=Feldnamen!$D$4),Feldnamen!$F$4,IF(AND(G43=Feldnamen!$E$6,F43=Feldnamen!$D$5),Feldnamen!$F$5,IF(AND(G43=Feldnamen!$E$6,F43=Feldnamen!$D$6),Feldnamen!$F$6,IF(AND(G43=Feldnamen!$E$7,F43=Feldnamen!$D$3),Feldnamen!$F$5,IF(AND(G43=Feldnamen!$E$7,F43=Feldnamen!$D$4),Feldnamen!$F$5,IF(AND(G43=Feldnamen!$E$7,F43=Feldnamen!$D$5),Feldnamen!$F$6,IF(AND(G43=Feldnamen!$E$7,F43=Feldnamen!$D$6),Feldnamen!$F$6,""))))))))))))))))))))</f>
        <v/>
      </c>
      <c r="I43" s="132">
        <f>IF(AND(D43=Feldnamen!$B$3,H43=Feldnamen!$F$3),MATRICE_SUBV!$B$4,IF(AND(D43=Feldnamen!$B$3,H43=Feldnamen!$F$4),MATRICE_SUBV!$B$5,IF(AND(D43=Feldnamen!$B$3,H43=Feldnamen!$F$5),MATRICE_SUBV!$B$6,IF(AND(D43=Feldnamen!$B$3,H43=Feldnamen!$F$6),MATRICE_SUBV!$B$7,IF(AND(D43=Feldnamen!$B$4,H43=Feldnamen!$F$3),MATRICE_SUBV!$C$4,IF(AND(D43=Feldnamen!$B$4,H43=Feldnamen!$F$4),MATRICE_SUBV!$C$5,IF(AND(D43=Feldnamen!$B$4,H43=Feldnamen!$F$5),MATRICE_SUBV!$C$6,IF(AND(D43=Feldnamen!$B$4,H43=Feldnamen!$F$6),MATRICE_SUBV!$C$7,IF(AND(D43=Feldnamen!$B$5,H43=Feldnamen!$F$3),MATRICE_SUBV!$D$4,IF(AND(D43=Feldnamen!$B$5,H43=Feldnamen!$F$4),MATRICE_SUBV!$D$5,IF(AND(D43=Feldnamen!$B$5,H43=Feldnamen!$F$5),MATRICE_SUBV!$D$6,IF(AND(D43=Feldnamen!$B$5,H43=Feldnamen!$F$6),MATRICE_SUBV!$D$7,IF(AND(D43=Feldnamen!$B$6,H43=Feldnamen!$F$3),MATRICE_SUBV!$E$4,IF(AND(D43=Feldnamen!$B$6,H43=Feldnamen!$F$4),MATRICE_SUBV!$E$5,IF(AND(D43=Feldnamen!$B$6,H43=Feldnamen!$F$5),MATRICE_SUBV!$E$6,IF(AND(D43=Feldnamen!$B$6,H43=Feldnamen!$F$6),MATRICE_SUBV!$E$7,IF(AND(D43=Feldnamen!$B$7,H43=Feldnamen!$F$3),MATRICE_SUBV!$F$4,IF(AND(D43=Feldnamen!$B$7,H43=Feldnamen!$F$4),MATRICE_SUBV!$F$5,IF(AND(D43=Feldnamen!$B$7,H43=Feldnamen!$F$5),MATRICE_SUBV!$F$6,IF(AND(D43=Feldnamen!$B$7,H43=Feldnamen!$F$6),MATRICE_SUBV!$F$7,0))))))))))))))))))))</f>
        <v>0</v>
      </c>
      <c r="J43" s="133">
        <f t="shared" si="0"/>
        <v>0</v>
      </c>
      <c r="K43" s="392"/>
      <c r="L43" s="129">
        <f t="shared" si="1"/>
        <v>0</v>
      </c>
      <c r="M43" s="135">
        <f t="shared" si="2"/>
        <v>0</v>
      </c>
      <c r="N43" s="135">
        <f t="shared" si="3"/>
        <v>0</v>
      </c>
    </row>
    <row r="44" spans="1:14" ht="15" x14ac:dyDescent="0.2">
      <c r="A44" s="122">
        <v>39</v>
      </c>
      <c r="B44" s="390"/>
      <c r="C44" s="129"/>
      <c r="D44" s="123"/>
      <c r="E44" s="123"/>
      <c r="F44" s="386"/>
      <c r="G44" s="386"/>
      <c r="H44" s="123" t="str">
        <f>IF(AND(G44=Feldnamen!$E$3,F44=Feldnamen!$D$3),Feldnamen!$F$3,IF(AND(G44=Feldnamen!$E$3,F44=Feldnamen!$D$4),Feldnamen!$F$3,IF(AND(G44=Feldnamen!$E$3,F44=Feldnamen!$D$5),Feldnamen!$F$4,IF(AND(G44=Feldnamen!$E$3,F44=Feldnamen!$D$6),Feldnamen!$F$5,IF(AND(G44=Feldnamen!$E$4,F44=Feldnamen!$D$3),Feldnamen!$F$3,IF(AND(G44=Feldnamen!$E$4,F44=Feldnamen!$D$4),Feldnamen!$F$4,IF(AND(G44=Feldnamen!$E$4,F44=Feldnamen!$D$5),Feldnamen!$F$5,IF(AND(G44=Feldnamen!$E$4,F44=Feldnamen!$D$6),Feldnamen!$F$6,IF(AND(G44=Feldnamen!$E$5,F44=Feldnamen!$D$3),Feldnamen!$F$3,IF(AND(G44=Feldnamen!$E$5,F44=Feldnamen!$D$4),Feldnamen!$F$4,IF(AND(G44=Feldnamen!$E$5,F44=Feldnamen!$D$5),Feldnamen!$F$5,IF(AND(G44=Feldnamen!$E$5,F44=Feldnamen!$D$6),Feldnamen!$F$6,IF(AND(G44=Feldnamen!$E$6,F44=Feldnamen!$D$3),Feldnamen!$F$4,IF(AND(G44=Feldnamen!$E$6,F44=Feldnamen!$D$4),Feldnamen!$F$4,IF(AND(G44=Feldnamen!$E$6,F44=Feldnamen!$D$5),Feldnamen!$F$5,IF(AND(G44=Feldnamen!$E$6,F44=Feldnamen!$D$6),Feldnamen!$F$6,IF(AND(G44=Feldnamen!$E$7,F44=Feldnamen!$D$3),Feldnamen!$F$5,IF(AND(G44=Feldnamen!$E$7,F44=Feldnamen!$D$4),Feldnamen!$F$5,IF(AND(G44=Feldnamen!$E$7,F44=Feldnamen!$D$5),Feldnamen!$F$6,IF(AND(G44=Feldnamen!$E$7,F44=Feldnamen!$D$6),Feldnamen!$F$6,""))))))))))))))))))))</f>
        <v/>
      </c>
      <c r="I44" s="132">
        <f>IF(AND(D44=Feldnamen!$B$3,H44=Feldnamen!$F$3),MATRICE_SUBV!$B$4,IF(AND(D44=Feldnamen!$B$3,H44=Feldnamen!$F$4),MATRICE_SUBV!$B$5,IF(AND(D44=Feldnamen!$B$3,H44=Feldnamen!$F$5),MATRICE_SUBV!$B$6,IF(AND(D44=Feldnamen!$B$3,H44=Feldnamen!$F$6),MATRICE_SUBV!$B$7,IF(AND(D44=Feldnamen!$B$4,H44=Feldnamen!$F$3),MATRICE_SUBV!$C$4,IF(AND(D44=Feldnamen!$B$4,H44=Feldnamen!$F$4),MATRICE_SUBV!$C$5,IF(AND(D44=Feldnamen!$B$4,H44=Feldnamen!$F$5),MATRICE_SUBV!$C$6,IF(AND(D44=Feldnamen!$B$4,H44=Feldnamen!$F$6),MATRICE_SUBV!$C$7,IF(AND(D44=Feldnamen!$B$5,H44=Feldnamen!$F$3),MATRICE_SUBV!$D$4,IF(AND(D44=Feldnamen!$B$5,H44=Feldnamen!$F$4),MATRICE_SUBV!$D$5,IF(AND(D44=Feldnamen!$B$5,H44=Feldnamen!$F$5),MATRICE_SUBV!$D$6,IF(AND(D44=Feldnamen!$B$5,H44=Feldnamen!$F$6),MATRICE_SUBV!$D$7,IF(AND(D44=Feldnamen!$B$6,H44=Feldnamen!$F$3),MATRICE_SUBV!$E$4,IF(AND(D44=Feldnamen!$B$6,H44=Feldnamen!$F$4),MATRICE_SUBV!$E$5,IF(AND(D44=Feldnamen!$B$6,H44=Feldnamen!$F$5),MATRICE_SUBV!$E$6,IF(AND(D44=Feldnamen!$B$6,H44=Feldnamen!$F$6),MATRICE_SUBV!$E$7,IF(AND(D44=Feldnamen!$B$7,H44=Feldnamen!$F$3),MATRICE_SUBV!$F$4,IF(AND(D44=Feldnamen!$B$7,H44=Feldnamen!$F$4),MATRICE_SUBV!$F$5,IF(AND(D44=Feldnamen!$B$7,H44=Feldnamen!$F$5),MATRICE_SUBV!$F$6,IF(AND(D44=Feldnamen!$B$7,H44=Feldnamen!$F$6),MATRICE_SUBV!$F$7,0))))))))))))))))))))</f>
        <v>0</v>
      </c>
      <c r="J44" s="133">
        <f t="shared" si="0"/>
        <v>0</v>
      </c>
      <c r="K44" s="392"/>
      <c r="L44" s="129">
        <f t="shared" si="1"/>
        <v>0</v>
      </c>
      <c r="M44" s="135">
        <f t="shared" si="2"/>
        <v>0</v>
      </c>
      <c r="N44" s="135">
        <f t="shared" si="3"/>
        <v>0</v>
      </c>
    </row>
    <row r="45" spans="1:14" ht="15.75" thickBot="1" x14ac:dyDescent="0.25">
      <c r="A45" s="122">
        <v>40</v>
      </c>
      <c r="B45" s="390"/>
      <c r="C45" s="129"/>
      <c r="D45" s="123"/>
      <c r="E45" s="123"/>
      <c r="F45" s="386"/>
      <c r="G45" s="386"/>
      <c r="H45" s="123" t="str">
        <f>IF(AND(G45=Feldnamen!$E$3,F45=Feldnamen!$D$3),Feldnamen!$F$3,IF(AND(G45=Feldnamen!$E$3,F45=Feldnamen!$D$4),Feldnamen!$F$3,IF(AND(G45=Feldnamen!$E$3,F45=Feldnamen!$D$5),Feldnamen!$F$4,IF(AND(G45=Feldnamen!$E$3,F45=Feldnamen!$D$6),Feldnamen!$F$5,IF(AND(G45=Feldnamen!$E$4,F45=Feldnamen!$D$3),Feldnamen!$F$3,IF(AND(G45=Feldnamen!$E$4,F45=Feldnamen!$D$4),Feldnamen!$F$4,IF(AND(G45=Feldnamen!$E$4,F45=Feldnamen!$D$5),Feldnamen!$F$5,IF(AND(G45=Feldnamen!$E$4,F45=Feldnamen!$D$6),Feldnamen!$F$6,IF(AND(G45=Feldnamen!$E$5,F45=Feldnamen!$D$3),Feldnamen!$F$3,IF(AND(G45=Feldnamen!$E$5,F45=Feldnamen!$D$4),Feldnamen!$F$4,IF(AND(G45=Feldnamen!$E$5,F45=Feldnamen!$D$5),Feldnamen!$F$5,IF(AND(G45=Feldnamen!$E$5,F45=Feldnamen!$D$6),Feldnamen!$F$6,IF(AND(G45=Feldnamen!$E$6,F45=Feldnamen!$D$3),Feldnamen!$F$4,IF(AND(G45=Feldnamen!$E$6,F45=Feldnamen!$D$4),Feldnamen!$F$4,IF(AND(G45=Feldnamen!$E$6,F45=Feldnamen!$D$5),Feldnamen!$F$5,IF(AND(G45=Feldnamen!$E$6,F45=Feldnamen!$D$6),Feldnamen!$F$6,IF(AND(G45=Feldnamen!$E$7,F45=Feldnamen!$D$3),Feldnamen!$F$5,IF(AND(G45=Feldnamen!$E$7,F45=Feldnamen!$D$4),Feldnamen!$F$5,IF(AND(G45=Feldnamen!$E$7,F45=Feldnamen!$D$5),Feldnamen!$F$6,IF(AND(G45=Feldnamen!$E$7,F45=Feldnamen!$D$6),Feldnamen!$F$6,""))))))))))))))))))))</f>
        <v/>
      </c>
      <c r="I45" s="132">
        <f>IF(AND(D45=Feldnamen!$B$3,H45=Feldnamen!$F$3),MATRICE_SUBV!$B$4,IF(AND(D45=Feldnamen!$B$3,H45=Feldnamen!$F$4),MATRICE_SUBV!$B$5,IF(AND(D45=Feldnamen!$B$3,H45=Feldnamen!$F$5),MATRICE_SUBV!$B$6,IF(AND(D45=Feldnamen!$B$3,H45=Feldnamen!$F$6),MATRICE_SUBV!$B$7,IF(AND(D45=Feldnamen!$B$4,H45=Feldnamen!$F$3),MATRICE_SUBV!$C$4,IF(AND(D45=Feldnamen!$B$4,H45=Feldnamen!$F$4),MATRICE_SUBV!$C$5,IF(AND(D45=Feldnamen!$B$4,H45=Feldnamen!$F$5),MATRICE_SUBV!$C$6,IF(AND(D45=Feldnamen!$B$4,H45=Feldnamen!$F$6),MATRICE_SUBV!$C$7,IF(AND(D45=Feldnamen!$B$5,H45=Feldnamen!$F$3),MATRICE_SUBV!$D$4,IF(AND(D45=Feldnamen!$B$5,H45=Feldnamen!$F$4),MATRICE_SUBV!$D$5,IF(AND(D45=Feldnamen!$B$5,H45=Feldnamen!$F$5),MATRICE_SUBV!$D$6,IF(AND(D45=Feldnamen!$B$5,H45=Feldnamen!$F$6),MATRICE_SUBV!$D$7,IF(AND(D45=Feldnamen!$B$6,H45=Feldnamen!$F$3),MATRICE_SUBV!$E$4,IF(AND(D45=Feldnamen!$B$6,H45=Feldnamen!$F$4),MATRICE_SUBV!$E$5,IF(AND(D45=Feldnamen!$B$6,H45=Feldnamen!$F$5),MATRICE_SUBV!$E$6,IF(AND(D45=Feldnamen!$B$6,H45=Feldnamen!$F$6),MATRICE_SUBV!$E$7,IF(AND(D45=Feldnamen!$B$7,H45=Feldnamen!$F$3),MATRICE_SUBV!$F$4,IF(AND(D45=Feldnamen!$B$7,H45=Feldnamen!$F$4),MATRICE_SUBV!$F$5,IF(AND(D45=Feldnamen!$B$7,H45=Feldnamen!$F$5),MATRICE_SUBV!$F$6,IF(AND(D45=Feldnamen!$B$7,H45=Feldnamen!$F$6),MATRICE_SUBV!$F$7,0))))))))))))))))))))</f>
        <v>0</v>
      </c>
      <c r="J45" s="133">
        <f>C45*I45</f>
        <v>0</v>
      </c>
      <c r="K45" s="392"/>
      <c r="L45" s="129">
        <f t="shared" si="1"/>
        <v>0</v>
      </c>
      <c r="M45" s="135">
        <f t="shared" si="2"/>
        <v>0</v>
      </c>
      <c r="N45" s="135">
        <f t="shared" si="3"/>
        <v>0</v>
      </c>
    </row>
    <row r="46" spans="1:14" ht="15.75" thickTop="1" x14ac:dyDescent="0.2">
      <c r="A46" s="126" t="s">
        <v>2</v>
      </c>
      <c r="B46" s="387" t="s">
        <v>42</v>
      </c>
      <c r="C46" s="127">
        <f>SUM(C6:C45)</f>
        <v>0</v>
      </c>
      <c r="D46" s="126" t="s">
        <v>42</v>
      </c>
      <c r="E46" s="126" t="s">
        <v>42</v>
      </c>
      <c r="F46" s="387" t="s">
        <v>42</v>
      </c>
      <c r="G46" s="387" t="s">
        <v>42</v>
      </c>
      <c r="H46" s="126" t="s">
        <v>42</v>
      </c>
      <c r="I46" s="126" t="s">
        <v>42</v>
      </c>
      <c r="J46" s="139">
        <f>SUM(J6:J45)</f>
        <v>0</v>
      </c>
      <c r="K46" s="393">
        <f>SUM(K6:K45)</f>
        <v>0</v>
      </c>
      <c r="L46" s="383" t="s">
        <v>42</v>
      </c>
      <c r="M46" s="139">
        <f>SUM(M6:M45)</f>
        <v>0</v>
      </c>
      <c r="N46" s="136">
        <f>SUM(N6:N45)</f>
        <v>0</v>
      </c>
    </row>
    <row r="47" spans="1:14" x14ac:dyDescent="0.2">
      <c r="A47" s="2"/>
      <c r="B47" s="2"/>
      <c r="C47" s="2"/>
      <c r="D47" s="2"/>
      <c r="E47" s="2"/>
      <c r="F47" s="2"/>
      <c r="G47" s="2"/>
      <c r="H47" s="2"/>
      <c r="I47" s="2"/>
      <c r="J47" s="2"/>
      <c r="K47" s="2"/>
      <c r="L47" s="2"/>
      <c r="M47" s="2"/>
      <c r="N47" s="2"/>
    </row>
    <row r="48" spans="1:14" x14ac:dyDescent="0.2">
      <c r="A48" s="2"/>
      <c r="B48" s="2"/>
      <c r="C48" s="2"/>
      <c r="D48" s="2"/>
      <c r="E48" s="2"/>
      <c r="F48" s="2"/>
      <c r="G48" s="2"/>
      <c r="H48" s="2"/>
      <c r="I48" s="2"/>
      <c r="J48" s="2"/>
      <c r="K48" s="2"/>
      <c r="L48" s="2"/>
      <c r="M48" s="2"/>
      <c r="N48" s="2"/>
    </row>
    <row r="49" spans="1:14" x14ac:dyDescent="0.2">
      <c r="A49" s="2"/>
      <c r="B49" s="2"/>
      <c r="C49" s="2"/>
      <c r="D49" s="2"/>
      <c r="E49" s="2"/>
      <c r="F49" s="2"/>
      <c r="G49" s="2"/>
      <c r="H49" s="2"/>
      <c r="I49" s="2"/>
      <c r="J49" s="2"/>
      <c r="K49" s="2"/>
      <c r="L49" s="2"/>
      <c r="M49" s="2"/>
      <c r="N49" s="2"/>
    </row>
    <row r="50" spans="1:14" x14ac:dyDescent="0.2">
      <c r="A50" s="2"/>
      <c r="B50" s="2"/>
      <c r="C50" s="2"/>
      <c r="D50" s="2"/>
      <c r="E50" s="2"/>
      <c r="F50" s="2"/>
      <c r="G50" s="2"/>
      <c r="H50" s="2"/>
      <c r="I50" s="2"/>
      <c r="J50" s="2"/>
      <c r="K50" s="2"/>
      <c r="L50" s="2"/>
      <c r="M50" s="2"/>
      <c r="N50" s="2"/>
    </row>
    <row r="51" spans="1:14" x14ac:dyDescent="0.2">
      <c r="A51" s="2"/>
      <c r="B51" s="2"/>
      <c r="C51" s="2"/>
      <c r="D51" s="2"/>
      <c r="E51" s="2"/>
      <c r="F51" s="2"/>
      <c r="G51" s="2"/>
      <c r="H51" s="2"/>
      <c r="I51" s="2"/>
      <c r="J51" s="2"/>
      <c r="K51" s="2"/>
      <c r="L51" s="2"/>
      <c r="M51" s="2"/>
      <c r="N51" s="2"/>
    </row>
    <row r="52" spans="1:14" x14ac:dyDescent="0.2">
      <c r="A52" s="2"/>
      <c r="B52" s="2"/>
      <c r="C52" s="2"/>
      <c r="D52" s="2"/>
      <c r="E52" s="2"/>
      <c r="F52" s="2"/>
      <c r="G52" s="2"/>
      <c r="H52" s="2"/>
      <c r="I52" s="2"/>
      <c r="J52" s="2"/>
      <c r="K52" s="2"/>
      <c r="L52" s="2"/>
      <c r="M52" s="2"/>
      <c r="N52" s="2"/>
    </row>
    <row r="53" spans="1:14" x14ac:dyDescent="0.2">
      <c r="A53" s="2"/>
      <c r="B53" s="2"/>
      <c r="C53" s="2"/>
      <c r="D53" s="2"/>
      <c r="E53" s="2"/>
      <c r="F53" s="2"/>
      <c r="G53" s="2"/>
      <c r="H53" s="2"/>
      <c r="I53" s="2"/>
      <c r="J53" s="2"/>
      <c r="K53" s="2"/>
      <c r="L53" s="2"/>
      <c r="M53" s="2"/>
      <c r="N53" s="2"/>
    </row>
  </sheetData>
  <sheetProtection sheet="1" objects="1" scenarios="1"/>
  <mergeCells count="2">
    <mergeCell ref="M2:N2"/>
    <mergeCell ref="A3:N3"/>
  </mergeCells>
  <dataValidations disablePrompts="1" count="1">
    <dataValidation allowBlank="1" sqref="K6:K45" xr:uid="{00000000-0002-0000-0500-000000000000}"/>
  </dataValidations>
  <pageMargins left="0.25" right="0.25" top="0.75" bottom="0.75" header="0.3" footer="0.3"/>
  <pageSetup paperSize="9" scale="65" orientation="landscape" r:id="rId1"/>
  <headerFooter>
    <oddFooter>&amp;L&amp;A - Formulaire FP-S&amp;CV23.1&amp;RPage &amp;P de &amp;N</oddFooter>
  </headerFooter>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500-000001000000}">
          <x14:formula1>
            <xm:f>Feldnamen!$E$3:$E$7</xm:f>
          </x14:formula1>
          <xm:sqref>G6:G45</xm:sqref>
        </x14:dataValidation>
        <x14:dataValidation type="list" allowBlank="1" showInputMessage="1" showErrorMessage="1" xr:uid="{00000000-0002-0000-0500-000002000000}">
          <x14:formula1>
            <xm:f>Feldnamen!$D$3:$D$6</xm:f>
          </x14:formula1>
          <xm:sqref>F6:F45</xm:sqref>
        </x14:dataValidation>
        <x14:dataValidation type="list" allowBlank="1" showInputMessage="1" showErrorMessage="1" xr:uid="{00000000-0002-0000-0500-000003000000}">
          <x14:formula1>
            <xm:f>Feldnamen!$C$3:$C$6</xm:f>
          </x14:formula1>
          <xm:sqref>E6:E45</xm:sqref>
        </x14:dataValidation>
        <x14:dataValidation type="list" allowBlank="1" showInputMessage="1" showErrorMessage="1" xr:uid="{00000000-0002-0000-0500-000004000000}">
          <x14:formula1>
            <xm:f>Feldnamen!$B$3:$B$7</xm:f>
          </x14:formula1>
          <xm:sqref>D6:D45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1:F7"/>
  <sheetViews>
    <sheetView workbookViewId="0">
      <selection activeCell="E5" sqref="E5"/>
    </sheetView>
  </sheetViews>
  <sheetFormatPr baseColWidth="10" defaultColWidth="11.42578125" defaultRowHeight="12.75" x14ac:dyDescent="0.2"/>
  <cols>
    <col min="1" max="1" width="7.5703125" style="2" customWidth="1"/>
    <col min="2" max="2" width="10.42578125" style="2" customWidth="1"/>
    <col min="3" max="3" width="17.5703125" style="2" customWidth="1"/>
    <col min="4" max="4" width="18.7109375" style="2" customWidth="1"/>
    <col min="5" max="5" width="33.85546875" style="2" customWidth="1"/>
    <col min="6" max="6" width="17.5703125" style="2" customWidth="1"/>
    <col min="7" max="16384" width="11.42578125" style="2"/>
  </cols>
  <sheetData>
    <row r="1" spans="2:6" ht="24.2" customHeight="1" x14ac:dyDescent="0.2"/>
    <row r="2" spans="2:6" ht="45" x14ac:dyDescent="0.2">
      <c r="B2" s="120" t="s">
        <v>147</v>
      </c>
      <c r="C2" s="120" t="s">
        <v>148</v>
      </c>
      <c r="D2" s="120" t="s">
        <v>149</v>
      </c>
      <c r="E2" s="120" t="s">
        <v>154</v>
      </c>
      <c r="F2" s="120" t="s">
        <v>155</v>
      </c>
    </row>
    <row r="3" spans="2:6" ht="45" x14ac:dyDescent="0.2">
      <c r="B3" s="439" t="s">
        <v>163</v>
      </c>
      <c r="C3" s="131" t="s">
        <v>38</v>
      </c>
      <c r="D3" s="427" t="s">
        <v>159</v>
      </c>
      <c r="E3" s="440" t="s">
        <v>254</v>
      </c>
      <c r="F3" s="427" t="s">
        <v>97</v>
      </c>
    </row>
    <row r="4" spans="2:6" ht="45" x14ac:dyDescent="0.2">
      <c r="B4" s="439" t="s">
        <v>164</v>
      </c>
      <c r="C4" s="131" t="s">
        <v>39</v>
      </c>
      <c r="D4" s="427" t="s">
        <v>160</v>
      </c>
      <c r="E4" s="440" t="s">
        <v>255</v>
      </c>
      <c r="F4" s="427" t="s">
        <v>98</v>
      </c>
    </row>
    <row r="5" spans="2:6" ht="30" x14ac:dyDescent="0.2">
      <c r="B5" s="439" t="s">
        <v>165</v>
      </c>
      <c r="C5" s="425" t="s">
        <v>53</v>
      </c>
      <c r="D5" s="427" t="s">
        <v>161</v>
      </c>
      <c r="E5" s="440" t="s">
        <v>256</v>
      </c>
      <c r="F5" s="427" t="s">
        <v>156</v>
      </c>
    </row>
    <row r="6" spans="2:6" ht="30" x14ac:dyDescent="0.2">
      <c r="B6" s="439" t="s">
        <v>166</v>
      </c>
      <c r="C6" s="425" t="s">
        <v>54</v>
      </c>
      <c r="D6" s="427" t="s">
        <v>162</v>
      </c>
      <c r="E6" s="427" t="s">
        <v>158</v>
      </c>
      <c r="F6" s="427" t="s">
        <v>100</v>
      </c>
    </row>
    <row r="7" spans="2:6" ht="30" x14ac:dyDescent="0.2">
      <c r="B7" s="439" t="s">
        <v>167</v>
      </c>
      <c r="C7" s="131"/>
      <c r="D7" s="131"/>
      <c r="E7" s="427" t="s">
        <v>157</v>
      </c>
      <c r="F7" s="130"/>
    </row>
  </sheetData>
  <sheetProtection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G7"/>
  <sheetViews>
    <sheetView workbookViewId="0">
      <selection activeCell="K41" sqref="K41"/>
    </sheetView>
  </sheetViews>
  <sheetFormatPr baseColWidth="10" defaultRowHeight="12.75" x14ac:dyDescent="0.2"/>
  <sheetData>
    <row r="1" spans="1:7" ht="15" x14ac:dyDescent="0.25">
      <c r="A1" s="115" t="s">
        <v>40</v>
      </c>
      <c r="B1" s="115"/>
      <c r="C1" s="115"/>
      <c r="D1" s="115"/>
      <c r="E1" s="115"/>
      <c r="F1" s="115"/>
      <c r="G1" s="115"/>
    </row>
    <row r="2" spans="1:7" ht="15" x14ac:dyDescent="0.25">
      <c r="A2" s="115" t="s">
        <v>41</v>
      </c>
      <c r="B2" s="115"/>
      <c r="C2" s="115"/>
      <c r="D2" s="115"/>
      <c r="E2" s="115"/>
      <c r="F2" s="115"/>
      <c r="G2" s="115"/>
    </row>
    <row r="3" spans="1:7" ht="15" x14ac:dyDescent="0.25">
      <c r="A3" s="115"/>
      <c r="B3" s="117" t="s">
        <v>28</v>
      </c>
      <c r="C3" s="117" t="s">
        <v>29</v>
      </c>
      <c r="D3" s="117" t="s">
        <v>30</v>
      </c>
      <c r="E3" s="117" t="s">
        <v>31</v>
      </c>
      <c r="F3" s="117" t="s">
        <v>32</v>
      </c>
      <c r="G3" s="115"/>
    </row>
    <row r="4" spans="1:7" ht="15" x14ac:dyDescent="0.25">
      <c r="A4" s="118" t="s">
        <v>33</v>
      </c>
      <c r="B4" s="116">
        <v>4000</v>
      </c>
      <c r="C4" s="116">
        <v>5500</v>
      </c>
      <c r="D4" s="116">
        <v>6000</v>
      </c>
      <c r="E4" s="116">
        <v>6500</v>
      </c>
      <c r="F4" s="116">
        <v>7000</v>
      </c>
      <c r="G4" s="115"/>
    </row>
    <row r="5" spans="1:7" ht="15" x14ac:dyDescent="0.25">
      <c r="A5" s="118" t="s">
        <v>34</v>
      </c>
      <c r="B5" s="116">
        <v>5500</v>
      </c>
      <c r="C5" s="116">
        <v>6500</v>
      </c>
      <c r="D5" s="116">
        <v>7500</v>
      </c>
      <c r="E5" s="116">
        <v>8500</v>
      </c>
      <c r="F5" s="116">
        <v>9500</v>
      </c>
      <c r="G5" s="115"/>
    </row>
    <row r="6" spans="1:7" ht="15" x14ac:dyDescent="0.25">
      <c r="A6" s="118" t="s">
        <v>35</v>
      </c>
      <c r="B6" s="116">
        <v>8000</v>
      </c>
      <c r="C6" s="116">
        <v>9000</v>
      </c>
      <c r="D6" s="116">
        <v>10000</v>
      </c>
      <c r="E6" s="116">
        <v>11000</v>
      </c>
      <c r="F6" s="116">
        <v>12000</v>
      </c>
      <c r="G6" s="115"/>
    </row>
    <row r="7" spans="1:7" ht="15" x14ac:dyDescent="0.25">
      <c r="A7" s="118" t="s">
        <v>36</v>
      </c>
      <c r="B7" s="116">
        <v>11000</v>
      </c>
      <c r="C7" s="116">
        <v>12000</v>
      </c>
      <c r="D7" s="116">
        <v>13000</v>
      </c>
      <c r="E7" s="116">
        <v>14000</v>
      </c>
      <c r="F7" s="116">
        <v>16000</v>
      </c>
      <c r="G7" s="115"/>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Vertrag</vt:lpstr>
      <vt:lpstr>Beilage Vertrag</vt:lpstr>
      <vt:lpstr>Teilabrechnung</vt:lpstr>
      <vt:lpstr>Beilage Teilabrechnung</vt:lpstr>
      <vt:lpstr>Schlussabrechnung</vt:lpstr>
      <vt:lpstr>Beilage Schlussabrechnung</vt:lpstr>
      <vt:lpstr>Feldnamen</vt:lpstr>
      <vt:lpstr>MATRICE_SUBV</vt:lpstr>
      <vt:lpstr>Vertrag!Zone_d_impression</vt:lpstr>
    </vt:vector>
  </TitlesOfParts>
  <Company>SFF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Eyer Willy;Benoît Mazotti</dc:creator>
  <cp:lastModifiedBy>Mazotti Benoît</cp:lastModifiedBy>
  <cp:lastPrinted>2019-09-11T07:14:01Z</cp:lastPrinted>
  <dcterms:created xsi:type="dcterms:W3CDTF">2007-10-24T08:27:56Z</dcterms:created>
  <dcterms:modified xsi:type="dcterms:W3CDTF">2023-02-06T07:56:45Z</dcterms:modified>
</cp:coreProperties>
</file>